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5" windowWidth="15015" windowHeight="10725" tabRatio="608" activeTab="2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/>
</workbook>
</file>

<file path=xl/sharedStrings.xml><?xml version="1.0" encoding="utf-8"?>
<sst xmlns="http://schemas.openxmlformats.org/spreadsheetml/2006/main" count="522" uniqueCount="313">
  <si>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</si>
  <si>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</si>
  <si>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</si>
  <si>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</si>
  <si>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</si>
  <si>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</si>
  <si>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</si>
  <si>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</si>
  <si>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</si>
  <si>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</si>
  <si>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</si>
  <si>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</si>
  <si>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</si>
  <si>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</si>
  <si>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</si>
  <si>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</si>
  <si>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</si>
  <si>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</si>
  <si>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</si>
  <si>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</si>
  <si>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</si>
  <si>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</si>
  <si>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</si>
  <si>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</si>
  <si>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</si>
  <si>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</si>
  <si>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</si>
  <si>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</si>
  <si>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</si>
  <si>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</si>
  <si>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</si>
  <si>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</si>
  <si>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</si>
  <si>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</si>
  <si>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</si>
  <si>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</si>
  <si>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</si>
  <si>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</si>
  <si>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</si>
  <si>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</si>
  <si>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</si>
  <si>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</si>
  <si>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ПМ.00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</si>
  <si>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</si>
  <si>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</si>
  <si>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</si>
  <si>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</si>
  <si>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</si>
  <si>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</si>
  <si>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</si>
  <si>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</si>
  <si>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</si>
  <si>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</si>
  <si>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</si>
  <si>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</si>
  <si>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</si>
  <si>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</si>
  <si>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</si>
  <si>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</si>
  <si>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</si>
  <si>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</si>
  <si>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</si>
  <si>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</si>
  <si>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</si>
  <si>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</si>
  <si>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</si>
  <si>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</si>
  <si>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</si>
  <si>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</si>
  <si>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</si>
  <si>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</si>
  <si>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</si>
  <si>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</si>
  <si>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</si>
  <si>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</si>
  <si>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</si>
  <si>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</si>
  <si>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</si>
  <si>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</si>
  <si>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</si>
  <si>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</si>
  <si>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</si>
  <si>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</si>
  <si>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</si>
  <si>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</si>
  <si>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</si>
  <si>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</si>
  <si>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</si>
  <si>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</si>
  <si>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</si>
  <si>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</si>
  <si>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</si>
  <si>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</si>
  <si>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</si>
  <si>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</si>
  <si>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</si>
  <si>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</si>
  <si>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</si>
  <si>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</si>
  <si>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</si>
  <si>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</si>
  <si>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 xml:space="preserve">2. Сводные данные по бюджету времени
(в неделях)
</t>
  </si>
  <si>
    <t>Подготовка к государствен
ной (итоговой) аттестации</t>
  </si>
  <si>
    <t>1. Календарный учебный график</t>
  </si>
  <si>
    <t>К.00</t>
  </si>
  <si>
    <t>-</t>
  </si>
  <si>
    <t>Курс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</si>
  <si>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</si>
  <si>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</si>
  <si>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</si>
  <si>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</si>
  <si>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</si>
  <si>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</si>
  <si>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МП</t>
  </si>
  <si>
    <t xml:space="preserve"> 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</si>
  <si>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</si>
  <si>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</si>
  <si>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</si>
  <si>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</si>
  <si>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</si>
  <si>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</si>
  <si>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</si>
  <si>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</si>
  <si>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</si>
  <si>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</si>
  <si>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</si>
  <si>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</si>
  <si>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</si>
  <si>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</si>
  <si>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</si>
  <si>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4.</t>
  </si>
  <si>
    <t>ОГСЭ.06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</si>
  <si>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</si>
  <si>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</si>
  <si>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</si>
  <si>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7.</t>
  </si>
  <si>
    <t>8.</t>
  </si>
  <si>
    <t>Лаборатории</t>
  </si>
  <si>
    <t>Библиотека, читальный зал с выходом в сеть Интернет</t>
  </si>
  <si>
    <t>Место для стрельбы</t>
  </si>
  <si>
    <t>1 курс</t>
  </si>
  <si>
    <t>3 курс</t>
  </si>
  <si>
    <t>Информатика</t>
  </si>
  <si>
    <t>Анатомия и физиология человека</t>
  </si>
  <si>
    <t>МДК.01.02</t>
  </si>
  <si>
    <t>МДК.01.03</t>
  </si>
  <si>
    <t>УП.01</t>
  </si>
  <si>
    <t>3 нед</t>
  </si>
  <si>
    <t>МДК.03.02</t>
  </si>
  <si>
    <t>УП.04</t>
  </si>
  <si>
    <t>144/-</t>
  </si>
  <si>
    <t>УП.03</t>
  </si>
  <si>
    <t>Анатомии и физиологии человека</t>
  </si>
  <si>
    <t>Безопасности жизнедеятельности</t>
  </si>
  <si>
    <t>на базе основного общего образования</t>
  </si>
  <si>
    <t>4 курс</t>
  </si>
  <si>
    <t>Русский язык</t>
  </si>
  <si>
    <t>Литература</t>
  </si>
  <si>
    <t>Физическая культура</t>
  </si>
  <si>
    <t>1,2*</t>
  </si>
  <si>
    <t>Астрономия</t>
  </si>
  <si>
    <t>Всего часов обучения по учебным циклам ППССЗ</t>
  </si>
  <si>
    <t>Н.А. Дударевич</t>
  </si>
  <si>
    <t>5 курс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</si>
  <si>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</si>
  <si>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</si>
  <si>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</si>
  <si>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</si>
  <si>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</si>
  <si>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</si>
  <si>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</si>
  <si>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</si>
  <si>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</si>
  <si>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</si>
  <si>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</si>
  <si>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</si>
  <si>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 работа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</si>
  <si>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</si>
  <si>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</si>
  <si>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</si>
  <si>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Государственная итоговая аттестация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</si>
  <si>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</si>
  <si>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</si>
  <si>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</si>
  <si>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 xml:space="preserve">1 
семестр </t>
  </si>
  <si>
    <t xml:space="preserve">2
семестр
  </t>
  </si>
  <si>
    <t xml:space="preserve">3 
семестр  </t>
  </si>
  <si>
    <t xml:space="preserve">4
семестр
  </t>
  </si>
  <si>
    <t xml:space="preserve">5 
семестр
</t>
  </si>
  <si>
    <t xml:space="preserve">6
семестр
 </t>
  </si>
  <si>
    <t xml:space="preserve">7
семестр
</t>
  </si>
  <si>
    <t xml:space="preserve">8
семестр
 </t>
  </si>
  <si>
    <t xml:space="preserve">9
семестр
</t>
  </si>
  <si>
    <t xml:space="preserve">10
семестр
 </t>
  </si>
  <si>
    <t>М.А. Щуплова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</si>
  <si>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</si>
  <si>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</si>
  <si>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</si>
  <si>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</si>
  <si>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дифференцированный зачет</t>
  </si>
  <si>
    <t>Перечень циклов, дисциплин, профессиональных модулей, МДК, практик</t>
  </si>
  <si>
    <t>другие</t>
  </si>
  <si>
    <t>в т.ч. обзорно-установочные занятия</t>
  </si>
  <si>
    <t>контрольные работы, шт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</si>
  <si>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</si>
  <si>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</si>
  <si>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</si>
  <si>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</si>
  <si>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</si>
  <si>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</si>
  <si>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</si>
  <si>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ОУП. 04</t>
  </si>
  <si>
    <t>ОУП. 05</t>
  </si>
  <si>
    <t>История (У)</t>
  </si>
  <si>
    <t>ОУП. 06</t>
  </si>
  <si>
    <t>ОУП. 07</t>
  </si>
  <si>
    <t xml:space="preserve">Основы  безопасности и жизнедеятельности 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</si>
  <si>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</si>
  <si>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</si>
  <si>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</si>
  <si>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</si>
  <si>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</si>
  <si>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</si>
  <si>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</si>
  <si>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</si>
  <si>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</si>
  <si>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</si>
  <si>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</si>
  <si>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>ПП.03</t>
  </si>
  <si>
    <t>1 нед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</si>
  <si>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                                   (час, в семестр)</t>
  </si>
  <si>
    <t>Самостоятельная работа студентов</t>
  </si>
  <si>
    <t>Лабораторно - экзаменационная сессия</t>
  </si>
  <si>
    <t>______________ А.В. Рош</t>
  </si>
  <si>
    <t xml:space="preserve">  "___" _____________ 2021 г.</t>
  </si>
  <si>
    <t>УЧЕБНЫЙ ПЛАН</t>
  </si>
  <si>
    <t>43.02.12 Технология эстетических услуг</t>
  </si>
  <si>
    <t>по программе подготовки специалист среднего звена</t>
  </si>
  <si>
    <t>Квалификация - специалист в области прикладной эстетики</t>
  </si>
  <si>
    <t>Приказ об утверждении ФГОС  - от 9 декабря 2016 г. № 1550 (ред от 17 декабря 2020 г.)</t>
  </si>
  <si>
    <t>Год начала подготовки  - 2021</t>
  </si>
  <si>
    <t xml:space="preserve">Профиль профессионального образования - социально-экономический </t>
  </si>
  <si>
    <t xml:space="preserve">  Нормативный срок обучения - 4 года 10 месяцев</t>
  </si>
  <si>
    <t>Иностранный язык (У)</t>
  </si>
  <si>
    <t>Математика (У)</t>
  </si>
  <si>
    <t xml:space="preserve">Обществознание </t>
  </si>
  <si>
    <t>Введение в специальность</t>
  </si>
  <si>
    <t>Психология общения</t>
  </si>
  <si>
    <t>Иностранный язык в профессиональной деятельности</t>
  </si>
  <si>
    <t>История мировой культуры</t>
  </si>
  <si>
    <t>Информатика и информационно-коммуникационные технологии в профессиональной деятельности</t>
  </si>
  <si>
    <t>Экологические основы природопользования</t>
  </si>
  <si>
    <t>ЕН.03</t>
  </si>
  <si>
    <t>Косметическая химия</t>
  </si>
  <si>
    <t xml:space="preserve">Материаловедение </t>
  </si>
  <si>
    <t>Сервисная деятельность</t>
  </si>
  <si>
    <t>Пластическая анатомия</t>
  </si>
  <si>
    <t>Рисунок и живопись</t>
  </si>
  <si>
    <t>Эстетика</t>
  </si>
  <si>
    <t>Основы латинского языка с медицинской терминологией</t>
  </si>
  <si>
    <t>Основы предпринимательства</t>
  </si>
  <si>
    <t>Санитарно-гигиеническая подготовка зоны обслуживания для предоставления эстетических услуг</t>
  </si>
  <si>
    <t>Основы микробиологии, вирусологии, иммунологии</t>
  </si>
  <si>
    <t>Основы дерматологии</t>
  </si>
  <si>
    <t>Санитария и гигиена косметических услуг</t>
  </si>
  <si>
    <t>Выполнение комплекса косметических услуг по уходу за кожей лица, шеи и зоны декольте</t>
  </si>
  <si>
    <t>Технология косметических услуг</t>
  </si>
  <si>
    <t>Технология визажа</t>
  </si>
  <si>
    <t>Выполнение комплекса косметических услуг по уходу за телом</t>
  </si>
  <si>
    <t>Технология коррекции тела</t>
  </si>
  <si>
    <t>Эстетические процедуры коррекции, эпиляции</t>
  </si>
  <si>
    <t>Выполнение работ по профессии Маникюрша</t>
  </si>
  <si>
    <t>МДК.04.02</t>
  </si>
  <si>
    <t>Выполнение работ по профессии Педикюрша</t>
  </si>
  <si>
    <t>4</t>
  </si>
  <si>
    <t>6,7,8</t>
  </si>
  <si>
    <t>7,8,9</t>
  </si>
  <si>
    <t xml:space="preserve">  Форма обучения - заочная</t>
  </si>
  <si>
    <t>Л.А. Дремлюгина</t>
  </si>
  <si>
    <t>Общепрофессиональный учебный цикл</t>
  </si>
  <si>
    <t>Профессиональныйучебный цикл</t>
  </si>
  <si>
    <t>6</t>
  </si>
  <si>
    <t>экзаменов - 19</t>
  </si>
  <si>
    <t>зачетов - 43</t>
  </si>
  <si>
    <t>2+1КР</t>
  </si>
  <si>
    <t>36/-</t>
  </si>
  <si>
    <t>216/-</t>
  </si>
  <si>
    <t>216/144</t>
  </si>
  <si>
    <t>УП.05</t>
  </si>
  <si>
    <t>Гуманитарных и социально-экономических дисциплин</t>
  </si>
  <si>
    <t>Иностранного языка в профессиональной деятельности</t>
  </si>
  <si>
    <t>Информатики и информационно-коммуникационных технологий</t>
  </si>
  <si>
    <t>Медико-биологических дисциплин</t>
  </si>
  <si>
    <t>Рисунка и живописи</t>
  </si>
  <si>
    <t>Менеджмента и экономики организации</t>
  </si>
  <si>
    <t>Лаборатория массажа и профилактической коррекции тела</t>
  </si>
  <si>
    <t>Лаборатория косметических услуг</t>
  </si>
  <si>
    <t>Лаборатория маникюра и художественного оформления ногтей</t>
  </si>
  <si>
    <t>Лаборатория педикюра</t>
  </si>
  <si>
    <t>Салон эстетических, косметических услуг</t>
  </si>
  <si>
    <t>Спортивный залл</t>
  </si>
  <si>
    <t>СОГЛАСОВАНО:</t>
  </si>
  <si>
    <t>Заместитель директора колледжа</t>
  </si>
  <si>
    <t>Зав. учебным отделом</t>
  </si>
  <si>
    <t>Генеральный директор ООО "L-studio"                                                Н.А. Стешакова</t>
  </si>
  <si>
    <t xml:space="preserve">                    Должность                                                           (Подпись)                               (ФИО)</t>
  </si>
  <si>
    <t>4,6,8</t>
  </si>
  <si>
    <t>4,7,8,9,10</t>
  </si>
  <si>
    <t>контрольных/курсовых работ - 46/1</t>
  </si>
  <si>
    <t>Подготовка  к демонстрационному экзамену</t>
  </si>
  <si>
    <t>Проведение демонстрационного экзамена</t>
  </si>
  <si>
    <t xml:space="preserve">Подготовка к 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</si>
  <si>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 xml:space="preserve"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</si>
</sst>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81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top"/>
      <protection/>
    </xf>
    <xf numFmtId="0" fontId="7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71" fillId="32" borderId="2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left" vertical="top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center" vertical="center" textRotation="90"/>
      <protection/>
    </xf>
    <xf numFmtId="0" fontId="19" fillId="0" borderId="25" xfId="0" applyNumberFormat="1" applyFont="1" applyFill="1" applyBorder="1" applyAlignment="1" applyProtection="1">
      <alignment horizontal="center" vertical="center" textRotation="90"/>
      <protection/>
    </xf>
    <xf numFmtId="0" fontId="19" fillId="0" borderId="27" xfId="0" applyNumberFormat="1" applyFont="1" applyFill="1" applyBorder="1" applyAlignment="1" applyProtection="1">
      <alignment horizontal="center" vertical="center" textRotation="90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12" fillId="32" borderId="24" xfId="0" applyNumberFormat="1" applyFont="1" applyFill="1" applyBorder="1" applyAlignment="1" applyProtection="1">
      <alignment horizontal="left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center"/>
      <protection/>
    </xf>
    <xf numFmtId="0" fontId="12" fillId="32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left" wrapText="1"/>
      <protection/>
    </xf>
    <xf numFmtId="1" fontId="12" fillId="32" borderId="32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32" xfId="0" applyNumberFormat="1" applyFont="1" applyFill="1" applyBorder="1" applyAlignment="1" applyProtection="1">
      <alignment horizontal="center" wrapText="1"/>
      <protection/>
    </xf>
    <xf numFmtId="1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7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9" xfId="0" applyNumberFormat="1" applyFont="1" applyFill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 wrapText="1"/>
      <protection/>
    </xf>
    <xf numFmtId="1" fontId="12" fillId="0" borderId="35" xfId="0" applyNumberFormat="1" applyFont="1" applyFill="1" applyBorder="1" applyAlignment="1" applyProtection="1">
      <alignment horizontal="center" wrapText="1"/>
      <protection/>
    </xf>
    <xf numFmtId="1" fontId="12" fillId="0" borderId="38" xfId="0" applyNumberFormat="1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70" fillId="0" borderId="37" xfId="0" applyNumberFormat="1" applyFont="1" applyFill="1" applyBorder="1" applyAlignment="1" applyProtection="1">
      <alignment horizontal="center" vertical="top"/>
      <protection/>
    </xf>
    <xf numFmtId="0" fontId="70" fillId="0" borderId="35" xfId="0" applyNumberFormat="1" applyFont="1" applyFill="1" applyBorder="1" applyAlignment="1" applyProtection="1">
      <alignment horizontal="center" vertical="top"/>
      <protection/>
    </xf>
    <xf numFmtId="0" fontId="70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1" fontId="12" fillId="0" borderId="29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69" fillId="0" borderId="25" xfId="0" applyNumberFormat="1" applyFont="1" applyFill="1" applyBorder="1" applyAlignment="1" applyProtection="1">
      <alignment vertical="top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33" borderId="28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left" vertical="top"/>
      <protection/>
    </xf>
    <xf numFmtId="0" fontId="11" fillId="0" borderId="39" xfId="0" applyNumberFormat="1" applyFont="1" applyFill="1" applyBorder="1" applyAlignment="1" applyProtection="1">
      <alignment horizontal="left" vertical="top" wrapText="1"/>
      <protection/>
    </xf>
    <xf numFmtId="0" fontId="11" fillId="0" borderId="28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1" fontId="12" fillId="32" borderId="42" xfId="0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2" fillId="32" borderId="43" xfId="0" applyNumberFormat="1" applyFont="1" applyFill="1" applyBorder="1" applyAlignment="1" applyProtection="1">
      <alignment horizont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0" fontId="12" fillId="32" borderId="37" xfId="0" applyNumberFormat="1" applyFont="1" applyFill="1" applyBorder="1" applyAlignment="1" applyProtection="1">
      <alignment horizontal="left" vertical="top" wrapText="1"/>
      <protection/>
    </xf>
    <xf numFmtId="0" fontId="12" fillId="32" borderId="30" xfId="0" applyNumberFormat="1" applyFont="1" applyFill="1" applyBorder="1" applyAlignment="1" applyProtection="1">
      <alignment horizontal="left" vertical="top"/>
      <protection/>
    </xf>
    <xf numFmtId="0" fontId="12" fillId="32" borderId="37" xfId="0" applyNumberFormat="1" applyFont="1" applyFill="1" applyBorder="1" applyAlignment="1" applyProtection="1">
      <alignment horizontal="left" vertical="top"/>
      <protection/>
    </xf>
    <xf numFmtId="0" fontId="12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40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2" borderId="45" xfId="0" applyNumberFormat="1" applyFont="1" applyFill="1" applyBorder="1" applyAlignment="1" applyProtection="1">
      <alignment horizontal="center" vertical="top" wrapText="1"/>
      <protection/>
    </xf>
    <xf numFmtId="0" fontId="12" fillId="32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39" xfId="0" applyNumberFormat="1" applyFont="1" applyFill="1" applyBorder="1" applyAlignment="1" applyProtection="1">
      <alignment horizontal="center" vertical="top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41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top"/>
      <protection/>
    </xf>
    <xf numFmtId="0" fontId="11" fillId="0" borderId="48" xfId="0" applyNumberFormat="1" applyFont="1" applyFill="1" applyBorder="1" applyAlignment="1" applyProtection="1">
      <alignment horizontal="center" vertical="top"/>
      <protection/>
    </xf>
    <xf numFmtId="0" fontId="11" fillId="0" borderId="26" xfId="0" applyNumberFormat="1" applyFont="1" applyFill="1" applyBorder="1" applyAlignment="1" applyProtection="1">
      <alignment horizontal="center" vertical="top"/>
      <protection/>
    </xf>
    <xf numFmtId="0" fontId="11" fillId="0" borderId="27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41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28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1" fontId="12" fillId="32" borderId="21" xfId="0" applyNumberFormat="1" applyFont="1" applyFill="1" applyBorder="1" applyAlignment="1" applyProtection="1">
      <alignment horizontal="center" wrapText="1"/>
      <protection/>
    </xf>
    <xf numFmtId="0" fontId="70" fillId="0" borderId="40" xfId="0" applyNumberFormat="1" applyFont="1" applyFill="1" applyBorder="1" applyAlignment="1" applyProtection="1">
      <alignment horizontal="center" vertical="top"/>
      <protection/>
    </xf>
    <xf numFmtId="0" fontId="70" fillId="0" borderId="41" xfId="0" applyNumberFormat="1" applyFont="1" applyFill="1" applyBorder="1" applyAlignment="1" applyProtection="1">
      <alignment horizontal="center" vertical="top"/>
      <protection/>
    </xf>
    <xf numFmtId="0" fontId="70" fillId="0" borderId="27" xfId="0" applyNumberFormat="1" applyFont="1" applyFill="1" applyBorder="1" applyAlignment="1" applyProtection="1">
      <alignment horizontal="center" vertical="top"/>
      <protection/>
    </xf>
    <xf numFmtId="0" fontId="12" fillId="32" borderId="30" xfId="0" applyNumberFormat="1" applyFont="1" applyFill="1" applyBorder="1" applyAlignment="1" applyProtection="1">
      <alignment horizontal="left" vertical="center"/>
      <protection/>
    </xf>
    <xf numFmtId="0" fontId="12" fillId="32" borderId="37" xfId="0" applyNumberFormat="1" applyFont="1" applyFill="1" applyBorder="1" applyAlignment="1" applyProtection="1">
      <alignment horizontal="left" vertical="center" wrapText="1"/>
      <protection/>
    </xf>
    <xf numFmtId="0" fontId="11" fillId="32" borderId="35" xfId="0" applyNumberFormat="1" applyFont="1" applyFill="1" applyBorder="1" applyAlignment="1" applyProtection="1">
      <alignment horizontal="left" vertical="top" wrapText="1"/>
      <protection/>
    </xf>
    <xf numFmtId="0" fontId="11" fillId="32" borderId="29" xfId="0" applyNumberFormat="1" applyFont="1" applyFill="1" applyBorder="1" applyAlignment="1" applyProtection="1">
      <alignment horizontal="left" vertical="top" wrapText="1"/>
      <protection/>
    </xf>
    <xf numFmtId="0" fontId="11" fillId="32" borderId="38" xfId="0" applyNumberFormat="1" applyFont="1" applyFill="1" applyBorder="1" applyAlignment="1" applyProtection="1">
      <alignment horizontal="left" vertical="top" wrapText="1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0" fontId="12" fillId="32" borderId="40" xfId="0" applyNumberFormat="1" applyFont="1" applyFill="1" applyBorder="1" applyAlignment="1" applyProtection="1">
      <alignment horizontal="center" vertical="center" wrapText="1"/>
      <protection/>
    </xf>
    <xf numFmtId="0" fontId="11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46" xfId="0" applyNumberFormat="1" applyFont="1" applyFill="1" applyBorder="1" applyAlignment="1" applyProtection="1">
      <alignment horizontal="center" vertical="top" wrapText="1"/>
      <protection/>
    </xf>
    <xf numFmtId="0" fontId="11" fillId="32" borderId="31" xfId="0" applyNumberFormat="1" applyFont="1" applyFill="1" applyBorder="1" applyAlignment="1" applyProtection="1">
      <alignment horizontal="center" vertical="top" wrapText="1"/>
      <protection/>
    </xf>
    <xf numFmtId="0" fontId="11" fillId="32" borderId="26" xfId="0" applyNumberFormat="1" applyFont="1" applyFill="1" applyBorder="1" applyAlignment="1" applyProtection="1">
      <alignment horizontal="center" vertical="top" wrapText="1"/>
      <protection/>
    </xf>
    <xf numFmtId="0" fontId="12" fillId="32" borderId="30" xfId="0" applyNumberFormat="1" applyFont="1" applyFill="1" applyBorder="1" applyAlignment="1" applyProtection="1">
      <alignment horizontal="center" vertical="center"/>
      <protection/>
    </xf>
    <xf numFmtId="0" fontId="12" fillId="32" borderId="37" xfId="0" applyNumberFormat="1" applyFont="1" applyFill="1" applyBorder="1" applyAlignment="1" applyProtection="1">
      <alignment horizontal="center" vertical="center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1" fillId="32" borderId="29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12" fillId="32" borderId="40" xfId="0" applyNumberFormat="1" applyFont="1" applyFill="1" applyBorder="1" applyAlignment="1" applyProtection="1">
      <alignment horizontal="center" vertical="center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1" fillId="32" borderId="44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center"/>
      <protection/>
    </xf>
    <xf numFmtId="0" fontId="12" fillId="32" borderId="41" xfId="0" applyNumberFormat="1" applyFont="1" applyFill="1" applyBorder="1" applyAlignment="1" applyProtection="1">
      <alignment horizontal="center" vertical="center"/>
      <protection/>
    </xf>
    <xf numFmtId="0" fontId="11" fillId="32" borderId="46" xfId="0" applyNumberFormat="1" applyFont="1" applyFill="1" applyBorder="1" applyAlignment="1" applyProtection="1">
      <alignment horizontal="center" vertical="top"/>
      <protection/>
    </xf>
    <xf numFmtId="0" fontId="11" fillId="32" borderId="39" xfId="0" applyNumberFormat="1" applyFont="1" applyFill="1" applyBorder="1" applyAlignment="1" applyProtection="1">
      <alignment horizontal="center" vertical="top"/>
      <protection/>
    </xf>
    <xf numFmtId="0" fontId="11" fillId="32" borderId="31" xfId="0" applyNumberFormat="1" applyFont="1" applyFill="1" applyBorder="1" applyAlignment="1" applyProtection="1">
      <alignment horizontal="center" vertical="top"/>
      <protection/>
    </xf>
    <xf numFmtId="0" fontId="11" fillId="32" borderId="28" xfId="0" applyNumberFormat="1" applyFont="1" applyFill="1" applyBorder="1" applyAlignment="1" applyProtection="1">
      <alignment horizontal="center" vertical="top"/>
      <protection/>
    </xf>
    <xf numFmtId="0" fontId="11" fillId="32" borderId="26" xfId="0" applyNumberFormat="1" applyFont="1" applyFill="1" applyBorder="1" applyAlignment="1" applyProtection="1">
      <alignment horizontal="center" vertical="top"/>
      <protection/>
    </xf>
    <xf numFmtId="0" fontId="11" fillId="32" borderId="27" xfId="0" applyNumberFormat="1" applyFont="1" applyFill="1" applyBorder="1" applyAlignment="1" applyProtection="1">
      <alignment horizontal="center" vertical="top"/>
      <protection/>
    </xf>
    <xf numFmtId="0" fontId="11" fillId="32" borderId="50" xfId="0" applyNumberFormat="1" applyFont="1" applyFill="1" applyBorder="1" applyAlignment="1" applyProtection="1">
      <alignment horizontal="center" vertical="top"/>
      <protection/>
    </xf>
    <xf numFmtId="0" fontId="11" fillId="32" borderId="51" xfId="0" applyNumberFormat="1" applyFont="1" applyFill="1" applyBorder="1" applyAlignment="1" applyProtection="1">
      <alignment horizontal="center" vertical="top"/>
      <protection/>
    </xf>
    <xf numFmtId="0" fontId="12" fillId="32" borderId="52" xfId="0" applyNumberFormat="1" applyFont="1" applyFill="1" applyBorder="1" applyAlignment="1" applyProtection="1">
      <alignment horizontal="center" vertical="top"/>
      <protection/>
    </xf>
    <xf numFmtId="0" fontId="11" fillId="32" borderId="53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70" fillId="32" borderId="19" xfId="0" applyNumberFormat="1" applyFont="1" applyFill="1" applyBorder="1" applyAlignment="1" applyProtection="1">
      <alignment horizontal="center" vertical="top"/>
      <protection/>
    </xf>
    <xf numFmtId="0" fontId="70" fillId="0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33" borderId="54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54" xfId="0" applyNumberFormat="1" applyFont="1" applyFill="1" applyBorder="1" applyAlignment="1" applyProtection="1">
      <alignment horizontal="center" vertical="top" wrapText="1"/>
      <protection/>
    </xf>
    <xf numFmtId="1" fontId="1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vertical="top"/>
      <protection/>
    </xf>
    <xf numFmtId="0" fontId="7" fillId="0" borderId="55" xfId="0" applyNumberFormat="1" applyFont="1" applyFill="1" applyBorder="1" applyAlignment="1" applyProtection="1">
      <alignment vertical="top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2" fillId="32" borderId="55" xfId="0" applyNumberFormat="1" applyFont="1" applyFill="1" applyBorder="1" applyAlignment="1" applyProtection="1">
      <alignment horizontal="center"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59" xfId="0" applyNumberFormat="1" applyFont="1" applyFill="1" applyBorder="1" applyAlignment="1" applyProtection="1">
      <alignment horizontal="center" vertical="top"/>
      <protection/>
    </xf>
    <xf numFmtId="0" fontId="12" fillId="32" borderId="54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21" fillId="0" borderId="0" xfId="53" applyNumberFormat="1" applyFont="1" applyFill="1" applyBorder="1" applyAlignment="1" applyProtection="1">
      <alignment horizontal="center"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62" xfId="0" applyNumberFormat="1" applyFont="1" applyFill="1" applyBorder="1" applyAlignment="1" applyProtection="1">
      <alignment horizontal="center" vertical="center" wrapText="1"/>
      <protection/>
    </xf>
    <xf numFmtId="1" fontId="12" fillId="32" borderId="62" xfId="0" applyNumberFormat="1" applyFont="1" applyFill="1" applyBorder="1" applyAlignment="1" applyProtection="1">
      <alignment horizont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1" fontId="12" fillId="34" borderId="20" xfId="0" applyNumberFormat="1" applyFont="1" applyFill="1" applyBorder="1" applyAlignment="1" applyProtection="1">
      <alignment horizontal="center" vertical="center"/>
      <protection/>
    </xf>
    <xf numFmtId="1" fontId="12" fillId="34" borderId="11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6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1" fontId="12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vertical="center"/>
      <protection/>
    </xf>
    <xf numFmtId="1" fontId="12" fillId="34" borderId="24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34" borderId="4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1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1" fillId="34" borderId="36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1" fontId="12" fillId="0" borderId="52" xfId="0" applyNumberFormat="1" applyFont="1" applyFill="1" applyBorder="1" applyAlignment="1" applyProtection="1">
      <alignment horizontal="center" vertical="center"/>
      <protection/>
    </xf>
    <xf numFmtId="1" fontId="12" fillId="0" borderId="56" xfId="0" applyNumberFormat="1" applyFont="1" applyFill="1" applyBorder="1" applyAlignment="1" applyProtection="1">
      <alignment horizontal="center" vertical="center"/>
      <protection/>
    </xf>
    <xf numFmtId="1" fontId="12" fillId="0" borderId="55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2" fillId="34" borderId="58" xfId="0" applyNumberFormat="1" applyFont="1" applyFill="1" applyBorder="1" applyAlignment="1" applyProtection="1">
      <alignment horizontal="center" vertical="center"/>
      <protection/>
    </xf>
    <xf numFmtId="1" fontId="12" fillId="34" borderId="52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1" fontId="11" fillId="0" borderId="64" xfId="0" applyNumberFormat="1" applyFont="1" applyFill="1" applyBorder="1" applyAlignment="1" applyProtection="1">
      <alignment horizontal="center" vertical="center"/>
      <protection/>
    </xf>
    <xf numFmtId="1" fontId="12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51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1" fillId="32" borderId="14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vertical="top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6" fillId="0" borderId="37" xfId="0" applyNumberFormat="1" applyFont="1" applyFill="1" applyBorder="1" applyAlignment="1" applyProtection="1">
      <alignment vertical="top"/>
      <protection/>
    </xf>
    <xf numFmtId="0" fontId="2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39" xfId="0" applyNumberFormat="1" applyFont="1" applyFill="1" applyBorder="1" applyAlignment="1" applyProtection="1">
      <alignment horizontal="center" vertical="top" wrapText="1"/>
      <protection/>
    </xf>
    <xf numFmtId="0" fontId="17" fillId="0" borderId="39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1" fontId="12" fillId="0" borderId="21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70" fillId="0" borderId="41" xfId="0" applyNumberFormat="1" applyFont="1" applyFill="1" applyBorder="1" applyAlignment="1" applyProtection="1">
      <alignment horizontal="center" vertical="center"/>
      <protection/>
    </xf>
    <xf numFmtId="0" fontId="17" fillId="32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39" xfId="0" applyNumberFormat="1" applyFont="1" applyFill="1" applyBorder="1" applyAlignment="1" applyProtection="1">
      <alignment vertical="top"/>
      <protection/>
    </xf>
    <xf numFmtId="0" fontId="11" fillId="0" borderId="39" xfId="0" applyNumberFormat="1" applyFont="1" applyFill="1" applyBorder="1" applyAlignment="1" applyProtection="1">
      <alignment vertical="top"/>
      <protection/>
    </xf>
    <xf numFmtId="1" fontId="12" fillId="0" borderId="28" xfId="0" applyNumberFormat="1" applyFont="1" applyFill="1" applyBorder="1" applyAlignment="1" applyProtection="1">
      <alignment horizontal="center" wrapText="1"/>
      <protection/>
    </xf>
    <xf numFmtId="1" fontId="12" fillId="0" borderId="41" xfId="0" applyNumberFormat="1" applyFont="1" applyFill="1" applyBorder="1" applyAlignment="1" applyProtection="1">
      <alignment horizontal="center" wrapText="1"/>
      <protection/>
    </xf>
    <xf numFmtId="1" fontId="12" fillId="0" borderId="39" xfId="0" applyNumberFormat="1" applyFont="1" applyFill="1" applyBorder="1" applyAlignment="1" applyProtection="1">
      <alignment horizontal="center" wrapText="1"/>
      <protection/>
    </xf>
    <xf numFmtId="1" fontId="12" fillId="0" borderId="27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39" xfId="0" applyNumberFormat="1" applyFont="1" applyFill="1" applyBorder="1" applyAlignment="1" applyProtection="1">
      <alignment vertical="top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69" fillId="0" borderId="27" xfId="0" applyNumberFormat="1" applyFont="1" applyFill="1" applyBorder="1" applyAlignment="1" applyProtection="1">
      <alignment vertical="top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48" xfId="0" applyNumberFormat="1" applyFont="1" applyFill="1" applyBorder="1" applyAlignment="1" applyProtection="1">
      <alignment vertical="top"/>
      <protection/>
    </xf>
    <xf numFmtId="0" fontId="70" fillId="0" borderId="39" xfId="0" applyNumberFormat="1" applyFont="1" applyFill="1" applyBorder="1" applyAlignment="1" applyProtection="1">
      <alignment horizontal="center" vertical="top"/>
      <protection/>
    </xf>
    <xf numFmtId="0" fontId="70" fillId="0" borderId="48" xfId="0" applyNumberFormat="1" applyFont="1" applyFill="1" applyBorder="1" applyAlignment="1" applyProtection="1">
      <alignment horizontal="center" vertical="top"/>
      <protection/>
    </xf>
    <xf numFmtId="0" fontId="11" fillId="32" borderId="39" xfId="0" applyNumberFormat="1" applyFont="1" applyFill="1" applyBorder="1" applyAlignment="1" applyProtection="1">
      <alignment horizontal="center" vertical="center"/>
      <protection/>
    </xf>
    <xf numFmtId="0" fontId="17" fillId="0" borderId="54" xfId="0" applyNumberFormat="1" applyFont="1" applyFill="1" applyBorder="1" applyAlignment="1" applyProtection="1">
      <alignment horizontal="center" vertical="top" wrapText="1"/>
      <protection/>
    </xf>
    <xf numFmtId="0" fontId="17" fillId="0" borderId="57" xfId="0" applyNumberFormat="1" applyFont="1" applyFill="1" applyBorder="1" applyAlignment="1" applyProtection="1">
      <alignment horizontal="center" vertical="top" wrapText="1"/>
      <protection/>
    </xf>
    <xf numFmtId="0" fontId="17" fillId="32" borderId="54" xfId="0" applyNumberFormat="1" applyFont="1" applyFill="1" applyBorder="1" applyAlignment="1" applyProtection="1">
      <alignment horizontal="center" vertical="top" wrapText="1"/>
      <protection/>
    </xf>
    <xf numFmtId="0" fontId="17" fillId="32" borderId="57" xfId="0" applyNumberFormat="1" applyFont="1" applyFill="1" applyBorder="1" applyAlignment="1" applyProtection="1">
      <alignment horizontal="center" vertical="top" wrapText="1"/>
      <protection/>
    </xf>
    <xf numFmtId="1" fontId="12" fillId="0" borderId="55" xfId="0" applyNumberFormat="1" applyFont="1" applyFill="1" applyBorder="1" applyAlignment="1" applyProtection="1">
      <alignment horizontal="center" wrapText="1"/>
      <protection/>
    </xf>
    <xf numFmtId="1" fontId="12" fillId="0" borderId="57" xfId="0" applyNumberFormat="1" applyFont="1" applyFill="1" applyBorder="1" applyAlignment="1" applyProtection="1">
      <alignment horizontal="center" wrapText="1"/>
      <protection/>
    </xf>
    <xf numFmtId="0" fontId="9" fillId="0" borderId="54" xfId="0" applyNumberFormat="1" applyFont="1" applyFill="1" applyBorder="1" applyAlignment="1" applyProtection="1">
      <alignment vertical="top"/>
      <protection/>
    </xf>
    <xf numFmtId="0" fontId="9" fillId="0" borderId="57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12" fillId="32" borderId="64" xfId="0" applyNumberFormat="1" applyFont="1" applyFill="1" applyBorder="1" applyAlignment="1" applyProtection="1">
      <alignment horizontal="center" vertical="top" wrapText="1"/>
      <protection/>
    </xf>
    <xf numFmtId="0" fontId="11" fillId="0" borderId="65" xfId="0" applyNumberFormat="1" applyFont="1" applyFill="1" applyBorder="1" applyAlignment="1" applyProtection="1">
      <alignment horizontal="center" vertical="top"/>
      <protection/>
    </xf>
    <xf numFmtId="0" fontId="12" fillId="32" borderId="64" xfId="0" applyNumberFormat="1" applyFont="1" applyFill="1" applyBorder="1" applyAlignment="1" applyProtection="1">
      <alignment horizontal="center" vertical="top"/>
      <protection/>
    </xf>
    <xf numFmtId="0" fontId="12" fillId="32" borderId="63" xfId="0" applyNumberFormat="1" applyFont="1" applyFill="1" applyBorder="1" applyAlignment="1" applyProtection="1">
      <alignment horizontal="center" vertical="center"/>
      <protection/>
    </xf>
    <xf numFmtId="0" fontId="12" fillId="32" borderId="64" xfId="0" applyNumberFormat="1" applyFont="1" applyFill="1" applyBorder="1" applyAlignment="1" applyProtection="1">
      <alignment horizontal="center" vertical="center" wrapText="1"/>
      <protection/>
    </xf>
    <xf numFmtId="0" fontId="11" fillId="32" borderId="65" xfId="0" applyNumberFormat="1" applyFont="1" applyFill="1" applyBorder="1" applyAlignment="1" applyProtection="1">
      <alignment horizontal="center" vertical="top" wrapText="1"/>
      <protection/>
    </xf>
    <xf numFmtId="49" fontId="11" fillId="32" borderId="65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66" xfId="0" applyNumberFormat="1" applyFont="1" applyFill="1" applyBorder="1" applyAlignment="1" applyProtection="1">
      <alignment horizontal="center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5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41" xfId="0" applyNumberFormat="1" applyFont="1" applyFill="1" applyBorder="1" applyAlignment="1" applyProtection="1">
      <alignment vertical="top"/>
      <protection/>
    </xf>
    <xf numFmtId="0" fontId="12" fillId="32" borderId="51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" fontId="12" fillId="32" borderId="19" xfId="0" applyNumberFormat="1" applyFont="1" applyFill="1" applyBorder="1" applyAlignment="1" applyProtection="1">
      <alignment horizontal="center" wrapText="1"/>
      <protection/>
    </xf>
    <xf numFmtId="1" fontId="12" fillId="0" borderId="19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19" xfId="0" applyNumberFormat="1" applyFont="1" applyFill="1" applyBorder="1" applyAlignment="1" applyProtection="1">
      <alignment horizontal="center" vertical="top"/>
      <protection/>
    </xf>
    <xf numFmtId="1" fontId="11" fillId="0" borderId="34" xfId="0" applyNumberFormat="1" applyFont="1" applyFill="1" applyBorder="1" applyAlignment="1" applyProtection="1">
      <alignment horizontal="center" vertical="top"/>
      <protection/>
    </xf>
    <xf numFmtId="1" fontId="11" fillId="0" borderId="28" xfId="0" applyNumberFormat="1" applyFont="1" applyFill="1" applyBorder="1" applyAlignment="1" applyProtection="1">
      <alignment horizontal="center" vertical="top"/>
      <protection/>
    </xf>
    <xf numFmtId="1" fontId="11" fillId="34" borderId="19" xfId="0" applyNumberFormat="1" applyFont="1" applyFill="1" applyBorder="1" applyAlignment="1" applyProtection="1">
      <alignment horizontal="center" vertical="top"/>
      <protection/>
    </xf>
    <xf numFmtId="1" fontId="11" fillId="34" borderId="18" xfId="0" applyNumberFormat="1" applyFont="1" applyFill="1" applyBorder="1" applyAlignment="1" applyProtection="1">
      <alignment horizontal="center" vertical="top"/>
      <protection/>
    </xf>
    <xf numFmtId="1" fontId="11" fillId="0" borderId="29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1" fontId="12" fillId="32" borderId="18" xfId="0" applyNumberFormat="1" applyFont="1" applyFill="1" applyBorder="1" applyAlignment="1" applyProtection="1">
      <alignment horizont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wrapText="1"/>
      <protection/>
    </xf>
    <xf numFmtId="0" fontId="12" fillId="32" borderId="41" xfId="0" applyNumberFormat="1" applyFont="1" applyFill="1" applyBorder="1" applyAlignment="1" applyProtection="1">
      <alignment horizontal="left" vertical="top" wrapText="1"/>
      <protection/>
    </xf>
    <xf numFmtId="0" fontId="69" fillId="0" borderId="24" xfId="0" applyNumberFormat="1" applyFont="1" applyFill="1" applyBorder="1" applyAlignment="1" applyProtection="1">
      <alignment vertical="top"/>
      <protection/>
    </xf>
    <xf numFmtId="0" fontId="69" fillId="0" borderId="41" xfId="0" applyNumberFormat="1" applyFont="1" applyFill="1" applyBorder="1" applyAlignment="1" applyProtection="1">
      <alignment vertical="top"/>
      <protection/>
    </xf>
    <xf numFmtId="0" fontId="7" fillId="0" borderId="67" xfId="0" applyNumberFormat="1" applyFont="1" applyFill="1" applyBorder="1" applyAlignment="1" applyProtection="1">
      <alignment vertical="top"/>
      <protection/>
    </xf>
    <xf numFmtId="1" fontId="12" fillId="34" borderId="18" xfId="0" applyNumberFormat="1" applyFont="1" applyFill="1" applyBorder="1" applyAlignment="1" applyProtection="1">
      <alignment horizontal="center" vertical="center"/>
      <protection/>
    </xf>
    <xf numFmtId="1" fontId="12" fillId="34" borderId="42" xfId="0" applyNumberFormat="1" applyFont="1" applyFill="1" applyBorder="1" applyAlignment="1" applyProtection="1">
      <alignment horizontal="center" wrapText="1"/>
      <protection/>
    </xf>
    <xf numFmtId="0" fontId="17" fillId="34" borderId="20" xfId="0" applyNumberFormat="1" applyFont="1" applyFill="1" applyBorder="1" applyAlignment="1" applyProtection="1">
      <alignment horizontal="center" vertical="top" wrapText="1"/>
      <protection/>
    </xf>
    <xf numFmtId="0" fontId="17" fillId="34" borderId="58" xfId="0" applyNumberFormat="1" applyFont="1" applyFill="1" applyBorder="1" applyAlignment="1" applyProtection="1">
      <alignment horizontal="center" vertical="top" wrapText="1"/>
      <protection/>
    </xf>
    <xf numFmtId="0" fontId="5" fillId="34" borderId="24" xfId="0" applyNumberFormat="1" applyFont="1" applyFill="1" applyBorder="1" applyAlignment="1" applyProtection="1">
      <alignment horizontal="center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17" fillId="34" borderId="10" xfId="0" applyNumberFormat="1" applyFont="1" applyFill="1" applyBorder="1" applyAlignment="1" applyProtection="1">
      <alignment horizontal="center" vertical="top" wrapText="1"/>
      <protection/>
    </xf>
    <xf numFmtId="0" fontId="17" fillId="34" borderId="19" xfId="0" applyNumberFormat="1" applyFont="1" applyFill="1" applyBorder="1" applyAlignment="1" applyProtection="1">
      <alignment horizontal="center" vertical="top" wrapText="1"/>
      <protection/>
    </xf>
    <xf numFmtId="0" fontId="5" fillId="34" borderId="25" xfId="0" applyNumberFormat="1" applyFont="1" applyFill="1" applyBorder="1" applyAlignment="1" applyProtection="1">
      <alignment horizontal="center" vertical="top" wrapText="1"/>
      <protection/>
    </xf>
    <xf numFmtId="0" fontId="17" fillId="34" borderId="11" xfId="0" applyNumberFormat="1" applyFont="1" applyFill="1" applyBorder="1" applyAlignment="1" applyProtection="1">
      <alignment horizontal="center" vertical="top" wrapText="1"/>
      <protection/>
    </xf>
    <xf numFmtId="0" fontId="17" fillId="34" borderId="61" xfId="0" applyNumberFormat="1" applyFont="1" applyFill="1" applyBorder="1" applyAlignment="1" applyProtection="1">
      <alignment horizontal="center" vertical="top" wrapText="1"/>
      <protection/>
    </xf>
    <xf numFmtId="0" fontId="5" fillId="34" borderId="40" xfId="0" applyNumberFormat="1" applyFont="1" applyFill="1" applyBorder="1" applyAlignment="1" applyProtection="1">
      <alignment horizontal="center" vertical="top" wrapText="1"/>
      <protection/>
    </xf>
    <xf numFmtId="0" fontId="5" fillId="34" borderId="36" xfId="0" applyNumberFormat="1" applyFont="1" applyFill="1" applyBorder="1" applyAlignment="1" applyProtection="1">
      <alignment horizontal="center" vertical="top" wrapText="1"/>
      <protection/>
    </xf>
    <xf numFmtId="0" fontId="17" fillId="34" borderId="36" xfId="0" applyNumberFormat="1" applyFont="1" applyFill="1" applyBorder="1" applyAlignment="1" applyProtection="1">
      <alignment horizontal="center" vertical="top" wrapText="1"/>
      <protection/>
    </xf>
    <xf numFmtId="0" fontId="17" fillId="34" borderId="18" xfId="0" applyNumberFormat="1" applyFont="1" applyFill="1" applyBorder="1" applyAlignment="1" applyProtection="1">
      <alignment horizontal="center" vertical="top" wrapText="1"/>
      <protection/>
    </xf>
    <xf numFmtId="0" fontId="5" fillId="34" borderId="44" xfId="0" applyNumberFormat="1" applyFont="1" applyFill="1" applyBorder="1" applyAlignment="1" applyProtection="1">
      <alignment horizontal="center" vertical="top" wrapText="1"/>
      <protection/>
    </xf>
    <xf numFmtId="0" fontId="70" fillId="34" borderId="40" xfId="0" applyNumberFormat="1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0" xfId="0" applyNumberFormat="1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top"/>
      <protection/>
    </xf>
    <xf numFmtId="0" fontId="11" fillId="34" borderId="16" xfId="0" applyNumberFormat="1" applyFont="1" applyFill="1" applyBorder="1" applyAlignment="1" applyProtection="1">
      <alignment horizontal="center" vertical="top"/>
      <protection/>
    </xf>
    <xf numFmtId="0" fontId="11" fillId="34" borderId="44" xfId="0" applyNumberFormat="1" applyFont="1" applyFill="1" applyBorder="1" applyAlignment="1" applyProtection="1">
      <alignment horizontal="center" vertical="top"/>
      <protection/>
    </xf>
    <xf numFmtId="0" fontId="11" fillId="34" borderId="36" xfId="0" applyNumberFormat="1" applyFont="1" applyFill="1" applyBorder="1" applyAlignment="1" applyProtection="1">
      <alignment horizontal="center" vertical="top"/>
      <protection/>
    </xf>
    <xf numFmtId="0" fontId="11" fillId="34" borderId="18" xfId="0" applyNumberFormat="1" applyFont="1" applyFill="1" applyBorder="1" applyAlignment="1" applyProtection="1">
      <alignment horizontal="center" vertical="top"/>
      <protection/>
    </xf>
    <xf numFmtId="0" fontId="7" fillId="34" borderId="40" xfId="0" applyNumberFormat="1" applyFont="1" applyFill="1" applyBorder="1" applyAlignment="1" applyProtection="1">
      <alignment vertical="top"/>
      <protection/>
    </xf>
    <xf numFmtId="0" fontId="11" fillId="34" borderId="46" xfId="0" applyNumberFormat="1" applyFont="1" applyFill="1" applyBorder="1" applyAlignment="1" applyProtection="1">
      <alignment horizontal="center" vertical="top"/>
      <protection/>
    </xf>
    <xf numFmtId="0" fontId="11" fillId="34" borderId="40" xfId="0" applyNumberFormat="1" applyFont="1" applyFill="1" applyBorder="1" applyAlignment="1" applyProtection="1">
      <alignment horizontal="center" vertical="top"/>
      <protection/>
    </xf>
    <xf numFmtId="0" fontId="11" fillId="34" borderId="36" xfId="0" applyNumberFormat="1" applyFont="1" applyFill="1" applyBorder="1" applyAlignment="1" applyProtection="1">
      <alignment vertical="top"/>
      <protection/>
    </xf>
    <xf numFmtId="1" fontId="12" fillId="34" borderId="11" xfId="0" applyNumberFormat="1" applyFont="1" applyFill="1" applyBorder="1" applyAlignment="1" applyProtection="1">
      <alignment horizontal="center" wrapText="1"/>
      <protection/>
    </xf>
    <xf numFmtId="1" fontId="12" fillId="34" borderId="61" xfId="0" applyNumberFormat="1" applyFont="1" applyFill="1" applyBorder="1" applyAlignment="1" applyProtection="1">
      <alignment horizontal="center" wrapText="1"/>
      <protection/>
    </xf>
    <xf numFmtId="1" fontId="12" fillId="34" borderId="40" xfId="0" applyNumberFormat="1" applyFont="1" applyFill="1" applyBorder="1" applyAlignment="1" applyProtection="1">
      <alignment horizontal="center" wrapText="1"/>
      <protection/>
    </xf>
    <xf numFmtId="1" fontId="12" fillId="34" borderId="36" xfId="0" applyNumberFormat="1" applyFont="1" applyFill="1" applyBorder="1" applyAlignment="1" applyProtection="1">
      <alignment horizontal="center" wrapText="1"/>
      <protection/>
    </xf>
    <xf numFmtId="1" fontId="12" fillId="34" borderId="18" xfId="0" applyNumberFormat="1" applyFont="1" applyFill="1" applyBorder="1" applyAlignment="1" applyProtection="1">
      <alignment horizontal="center" wrapText="1"/>
      <protection/>
    </xf>
    <xf numFmtId="1" fontId="12" fillId="34" borderId="51" xfId="0" applyNumberFormat="1" applyFont="1" applyFill="1" applyBorder="1" applyAlignment="1" applyProtection="1">
      <alignment horizontal="center" wrapText="1"/>
      <protection/>
    </xf>
    <xf numFmtId="1" fontId="12" fillId="34" borderId="68" xfId="0" applyNumberFormat="1" applyFont="1" applyFill="1" applyBorder="1" applyAlignment="1" applyProtection="1">
      <alignment horizontal="center" wrapText="1"/>
      <protection/>
    </xf>
    <xf numFmtId="1" fontId="12" fillId="34" borderId="52" xfId="0" applyNumberFormat="1" applyFont="1" applyFill="1" applyBorder="1" applyAlignment="1" applyProtection="1">
      <alignment horizontal="center" wrapText="1"/>
      <protection/>
    </xf>
    <xf numFmtId="1" fontId="12" fillId="34" borderId="50" xfId="0" applyNumberFormat="1" applyFont="1" applyFill="1" applyBorder="1" applyAlignment="1" applyProtection="1">
      <alignment horizontal="center" wrapText="1"/>
      <protection/>
    </xf>
    <xf numFmtId="0" fontId="9" fillId="34" borderId="11" xfId="0" applyNumberFormat="1" applyFont="1" applyFill="1" applyBorder="1" applyAlignment="1" applyProtection="1">
      <alignment vertical="top"/>
      <protection/>
    </xf>
    <xf numFmtId="0" fontId="9" fillId="34" borderId="61" xfId="0" applyNumberFormat="1" applyFont="1" applyFill="1" applyBorder="1" applyAlignment="1" applyProtection="1">
      <alignment vertical="top"/>
      <protection/>
    </xf>
    <xf numFmtId="0" fontId="9" fillId="34" borderId="40" xfId="0" applyNumberFormat="1" applyFont="1" applyFill="1" applyBorder="1" applyAlignment="1" applyProtection="1">
      <alignment vertical="top"/>
      <protection/>
    </xf>
    <xf numFmtId="0" fontId="9" fillId="34" borderId="36" xfId="0" applyNumberFormat="1" applyFont="1" applyFill="1" applyBorder="1" applyAlignment="1" applyProtection="1">
      <alignment vertical="top"/>
      <protection/>
    </xf>
    <xf numFmtId="0" fontId="9" fillId="34" borderId="18" xfId="0" applyNumberFormat="1" applyFont="1" applyFill="1" applyBorder="1" applyAlignment="1" applyProtection="1">
      <alignment vertical="top"/>
      <protection/>
    </xf>
    <xf numFmtId="0" fontId="70" fillId="34" borderId="40" xfId="0" applyNumberFormat="1" applyFont="1" applyFill="1" applyBorder="1" applyAlignment="1" applyProtection="1">
      <alignment horizontal="center" vertical="top"/>
      <protection/>
    </xf>
    <xf numFmtId="1" fontId="12" fillId="34" borderId="44" xfId="0" applyNumberFormat="1" applyFont="1" applyFill="1" applyBorder="1" applyAlignment="1" applyProtection="1">
      <alignment horizontal="center" wrapText="1"/>
      <protection/>
    </xf>
    <xf numFmtId="0" fontId="7" fillId="34" borderId="36" xfId="0" applyNumberFormat="1" applyFont="1" applyFill="1" applyBorder="1" applyAlignment="1" applyProtection="1">
      <alignment vertical="top"/>
      <protection/>
    </xf>
    <xf numFmtId="1" fontId="12" fillId="34" borderId="53" xfId="0" applyNumberFormat="1" applyFont="1" applyFill="1" applyBorder="1" applyAlignment="1" applyProtection="1">
      <alignment horizontal="center" wrapText="1"/>
      <protection/>
    </xf>
    <xf numFmtId="0" fontId="11" fillId="34" borderId="52" xfId="0" applyNumberFormat="1" applyFont="1" applyFill="1" applyBorder="1" applyAlignment="1" applyProtection="1">
      <alignment horizontal="center" vertical="top"/>
      <protection/>
    </xf>
    <xf numFmtId="0" fontId="11" fillId="34" borderId="50" xfId="0" applyNumberFormat="1" applyFont="1" applyFill="1" applyBorder="1" applyAlignment="1" applyProtection="1">
      <alignment horizontal="center" vertical="top"/>
      <protection/>
    </xf>
    <xf numFmtId="0" fontId="70" fillId="34" borderId="52" xfId="0" applyNumberFormat="1" applyFont="1" applyFill="1" applyBorder="1" applyAlignment="1" applyProtection="1">
      <alignment horizontal="center" vertical="top"/>
      <protection/>
    </xf>
    <xf numFmtId="0" fontId="7" fillId="34" borderId="50" xfId="0" applyNumberFormat="1" applyFont="1" applyFill="1" applyBorder="1" applyAlignment="1" applyProtection="1">
      <alignment vertical="top"/>
      <protection/>
    </xf>
    <xf numFmtId="0" fontId="9" fillId="34" borderId="44" xfId="0" applyNumberFormat="1" applyFont="1" applyFill="1" applyBorder="1" applyAlignment="1" applyProtection="1">
      <alignment vertical="top"/>
      <protection/>
    </xf>
    <xf numFmtId="0" fontId="7" fillId="34" borderId="46" xfId="0" applyNumberFormat="1" applyFont="1" applyFill="1" applyBorder="1" applyAlignment="1" applyProtection="1">
      <alignment vertical="top"/>
      <protection/>
    </xf>
    <xf numFmtId="0" fontId="69" fillId="34" borderId="40" xfId="0" applyNumberFormat="1" applyFont="1" applyFill="1" applyBorder="1" applyAlignment="1" applyProtection="1">
      <alignment vertical="top"/>
      <protection/>
    </xf>
    <xf numFmtId="0" fontId="69" fillId="34" borderId="36" xfId="0" applyNumberFormat="1" applyFont="1" applyFill="1" applyBorder="1" applyAlignment="1" applyProtection="1">
      <alignment vertical="top"/>
      <protection/>
    </xf>
    <xf numFmtId="0" fontId="7" fillId="34" borderId="44" xfId="0" applyNumberFormat="1" applyFont="1" applyFill="1" applyBorder="1" applyAlignment="1" applyProtection="1">
      <alignment vertical="top"/>
      <protection/>
    </xf>
    <xf numFmtId="0" fontId="7" fillId="34" borderId="53" xfId="0" applyNumberFormat="1" applyFont="1" applyFill="1" applyBorder="1" applyAlignment="1" applyProtection="1">
      <alignment vertical="top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0" fontId="12" fillId="34" borderId="40" xfId="0" applyNumberFormat="1" applyFont="1" applyFill="1" applyBorder="1" applyAlignment="1" applyProtection="1">
      <alignment horizontal="center" vertical="top"/>
      <protection/>
    </xf>
    <xf numFmtId="0" fontId="12" fillId="34" borderId="58" xfId="0" applyNumberFormat="1" applyFont="1" applyFill="1" applyBorder="1" applyAlignment="1" applyProtection="1">
      <alignment horizontal="center" vertical="top"/>
      <protection/>
    </xf>
    <xf numFmtId="0" fontId="12" fillId="0" borderId="57" xfId="0" applyNumberFormat="1" applyFont="1" applyFill="1" applyBorder="1" applyAlignment="1" applyProtection="1">
      <alignment horizontal="center" vertical="top"/>
      <protection/>
    </xf>
    <xf numFmtId="0" fontId="6" fillId="0" borderId="67" xfId="0" applyNumberFormat="1" applyFont="1" applyFill="1" applyBorder="1" applyAlignment="1" applyProtection="1">
      <alignment vertical="top"/>
      <protection/>
    </xf>
    <xf numFmtId="0" fontId="12" fillId="34" borderId="11" xfId="0" applyNumberFormat="1" applyFont="1" applyFill="1" applyBorder="1" applyAlignment="1" applyProtection="1">
      <alignment horizontal="center" vertical="top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40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1" fontId="12" fillId="34" borderId="22" xfId="0" applyNumberFormat="1" applyFont="1" applyFill="1" applyBorder="1" applyAlignment="1" applyProtection="1">
      <alignment horizontal="center" wrapText="1"/>
      <protection/>
    </xf>
    <xf numFmtId="0" fontId="12" fillId="34" borderId="15" xfId="0" applyNumberFormat="1" applyFont="1" applyFill="1" applyBorder="1" applyAlignment="1" applyProtection="1">
      <alignment horizontal="center" vertical="top"/>
      <protection/>
    </xf>
    <xf numFmtId="0" fontId="11" fillId="34" borderId="50" xfId="0" applyNumberFormat="1" applyFont="1" applyFill="1" applyBorder="1" applyAlignment="1" applyProtection="1">
      <alignment horizontal="center" vertical="top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1" fillId="34" borderId="50" xfId="0" applyNumberFormat="1" applyFont="1" applyFill="1" applyBorder="1" applyAlignment="1" applyProtection="1">
      <alignment horizontal="center" vertical="top"/>
      <protection/>
    </xf>
    <xf numFmtId="0" fontId="12" fillId="32" borderId="18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center"/>
      <protection/>
    </xf>
    <xf numFmtId="0" fontId="21" fillId="0" borderId="0" xfId="56" applyFont="1" applyBorder="1" applyAlignment="1">
      <alignment/>
      <protection/>
    </xf>
    <xf numFmtId="0" fontId="21" fillId="0" borderId="0" xfId="56" applyFont="1" applyBorder="1" applyAlignment="1">
      <alignment horizontal="left" wrapText="1"/>
      <protection/>
    </xf>
    <xf numFmtId="0" fontId="21" fillId="0" borderId="0" xfId="56" applyFont="1" applyBorder="1">
      <alignment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12" fillId="34" borderId="45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justify" vertical="top" wrapText="1"/>
      <protection/>
    </xf>
    <xf numFmtId="0" fontId="11" fillId="32" borderId="14" xfId="0" applyNumberFormat="1" applyFont="1" applyFill="1" applyBorder="1" applyAlignment="1" applyProtection="1">
      <alignment horizontal="justify" vertical="top" wrapText="1"/>
      <protection/>
    </xf>
    <xf numFmtId="0" fontId="11" fillId="32" borderId="24" xfId="0" applyNumberFormat="1" applyFont="1" applyFill="1" applyBorder="1" applyAlignment="1" applyProtection="1">
      <alignment horizontal="left" vertical="top"/>
      <protection/>
    </xf>
    <xf numFmtId="0" fontId="11" fillId="32" borderId="24" xfId="0" applyNumberFormat="1" applyFont="1" applyFill="1" applyBorder="1" applyAlignment="1" applyProtection="1">
      <alignment horizontal="justify" vertical="top" wrapText="1"/>
      <protection/>
    </xf>
    <xf numFmtId="0" fontId="11" fillId="34" borderId="69" xfId="0" applyNumberFormat="1" applyFont="1" applyFill="1" applyBorder="1" applyAlignment="1" applyProtection="1">
      <alignment vertical="top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70" fillId="32" borderId="50" xfId="0" applyNumberFormat="1" applyFont="1" applyFill="1" applyBorder="1" applyAlignment="1" applyProtection="1">
      <alignment horizontal="center" vertical="top"/>
      <protection/>
    </xf>
    <xf numFmtId="0" fontId="70" fillId="32" borderId="51" xfId="0" applyNumberFormat="1" applyFont="1" applyFill="1" applyBorder="1" applyAlignment="1" applyProtection="1">
      <alignment horizontal="center" vertical="top"/>
      <protection/>
    </xf>
    <xf numFmtId="0" fontId="71" fillId="32" borderId="52" xfId="0" applyNumberFormat="1" applyFont="1" applyFill="1" applyBorder="1" applyAlignment="1" applyProtection="1">
      <alignment horizontal="center" vertical="top"/>
      <protection/>
    </xf>
    <xf numFmtId="0" fontId="71" fillId="32" borderId="50" xfId="0" applyNumberFormat="1" applyFont="1" applyFill="1" applyBorder="1" applyAlignment="1" applyProtection="1">
      <alignment horizontal="center" vertical="top"/>
      <protection/>
    </xf>
    <xf numFmtId="1" fontId="71" fillId="0" borderId="41" xfId="0" applyNumberFormat="1" applyFont="1" applyFill="1" applyBorder="1" applyAlignment="1" applyProtection="1">
      <alignment horizontal="center" vertical="center"/>
      <protection/>
    </xf>
    <xf numFmtId="0" fontId="70" fillId="0" borderId="39" xfId="0" applyNumberFormat="1" applyFont="1" applyFill="1" applyBorder="1" applyAlignment="1" applyProtection="1">
      <alignment horizontal="center" vertical="center"/>
      <protection/>
    </xf>
    <xf numFmtId="1" fontId="70" fillId="0" borderId="39" xfId="0" applyNumberFormat="1" applyFont="1" applyFill="1" applyBorder="1" applyAlignment="1" applyProtection="1">
      <alignment horizontal="center" vertical="center"/>
      <protection/>
    </xf>
    <xf numFmtId="0" fontId="70" fillId="0" borderId="28" xfId="0" applyNumberFormat="1" applyFont="1" applyFill="1" applyBorder="1" applyAlignment="1" applyProtection="1">
      <alignment horizontal="center" vertical="center"/>
      <protection/>
    </xf>
    <xf numFmtId="1" fontId="71" fillId="0" borderId="57" xfId="0" applyNumberFormat="1" applyFont="1" applyFill="1" applyBorder="1" applyAlignment="1" applyProtection="1">
      <alignment horizontal="center" vertical="center"/>
      <protection/>
    </xf>
    <xf numFmtId="1" fontId="70" fillId="0" borderId="41" xfId="0" applyNumberFormat="1" applyFont="1" applyFill="1" applyBorder="1" applyAlignment="1" applyProtection="1">
      <alignment horizontal="center" vertical="center"/>
      <protection/>
    </xf>
    <xf numFmtId="1" fontId="71" fillId="0" borderId="27" xfId="0" applyNumberFormat="1" applyFont="1" applyFill="1" applyBorder="1" applyAlignment="1" applyProtection="1">
      <alignment horizontal="center" vertical="center"/>
      <protection/>
    </xf>
    <xf numFmtId="1" fontId="70" fillId="0" borderId="28" xfId="0" applyNumberFormat="1" applyFont="1" applyFill="1" applyBorder="1" applyAlignment="1" applyProtection="1">
      <alignment horizontal="center" vertical="top"/>
      <protection/>
    </xf>
    <xf numFmtId="0" fontId="12" fillId="34" borderId="63" xfId="0" applyNumberFormat="1" applyFont="1" applyFill="1" applyBorder="1" applyAlignment="1" applyProtection="1">
      <alignment horizontal="center" vertical="top"/>
      <protection/>
    </xf>
    <xf numFmtId="0" fontId="12" fillId="0" borderId="54" xfId="0" applyNumberFormat="1" applyFont="1" applyFill="1" applyBorder="1" applyAlignment="1" applyProtection="1">
      <alignment horizontal="center" vertical="top"/>
      <protection/>
    </xf>
    <xf numFmtId="0" fontId="70" fillId="34" borderId="26" xfId="0" applyNumberFormat="1" applyFont="1" applyFill="1" applyBorder="1" applyAlignment="1" applyProtection="1">
      <alignment horizontal="center" vertical="top"/>
      <protection/>
    </xf>
    <xf numFmtId="0" fontId="70" fillId="34" borderId="70" xfId="0" applyNumberFormat="1" applyFont="1" applyFill="1" applyBorder="1" applyAlignment="1" applyProtection="1">
      <alignment horizontal="center" vertical="top"/>
      <protection/>
    </xf>
    <xf numFmtId="0" fontId="11" fillId="0" borderId="27" xfId="0" applyNumberFormat="1" applyFont="1" applyFill="1" applyBorder="1" applyAlignment="1" applyProtection="1">
      <alignment horizontal="left" vertical="top"/>
      <protection/>
    </xf>
    <xf numFmtId="0" fontId="12" fillId="34" borderId="46" xfId="0" applyNumberFormat="1" applyFont="1" applyFill="1" applyBorder="1" applyAlignment="1" applyProtection="1">
      <alignment horizontal="center" vertical="top"/>
      <protection/>
    </xf>
    <xf numFmtId="0" fontId="12" fillId="32" borderId="68" xfId="0" applyNumberFormat="1" applyFont="1" applyFill="1" applyBorder="1" applyAlignment="1" applyProtection="1">
      <alignment horizontal="center" vertical="top"/>
      <protection/>
    </xf>
    <xf numFmtId="0" fontId="12" fillId="34" borderId="59" xfId="0" applyNumberFormat="1" applyFont="1" applyFill="1" applyBorder="1" applyAlignment="1" applyProtection="1">
      <alignment horizontal="center" vertical="top"/>
      <protection/>
    </xf>
    <xf numFmtId="0" fontId="12" fillId="34" borderId="57" xfId="0" applyNumberFormat="1" applyFont="1" applyFill="1" applyBorder="1" applyAlignment="1" applyProtection="1">
      <alignment horizontal="center" vertical="top"/>
      <protection/>
    </xf>
    <xf numFmtId="0" fontId="12" fillId="34" borderId="55" xfId="0" applyNumberFormat="1" applyFont="1" applyFill="1" applyBorder="1" applyAlignment="1" applyProtection="1">
      <alignment horizontal="center" vertical="top"/>
      <protection/>
    </xf>
    <xf numFmtId="0" fontId="12" fillId="32" borderId="17" xfId="0" applyNumberFormat="1" applyFont="1" applyFill="1" applyBorder="1" applyAlignment="1" applyProtection="1">
      <alignment horizontal="left" vertical="top" wrapText="1"/>
      <protection/>
    </xf>
    <xf numFmtId="0" fontId="11" fillId="32" borderId="39" xfId="0" applyNumberFormat="1" applyFont="1" applyFill="1" applyBorder="1" applyAlignment="1" applyProtection="1">
      <alignment horizontal="justify" vertical="top" wrapText="1"/>
      <protection/>
    </xf>
    <xf numFmtId="0" fontId="12" fillId="32" borderId="13" xfId="0" applyNumberFormat="1" applyFont="1" applyFill="1" applyBorder="1" applyAlignment="1" applyProtection="1">
      <alignment horizontal="left" vertical="top"/>
      <protection/>
    </xf>
    <xf numFmtId="0" fontId="12" fillId="32" borderId="57" xfId="0" applyNumberFormat="1" applyFont="1" applyFill="1" applyBorder="1" applyAlignment="1" applyProtection="1">
      <alignment horizontal="center" vertical="top" wrapText="1"/>
      <protection/>
    </xf>
    <xf numFmtId="0" fontId="11" fillId="34" borderId="69" xfId="0" applyNumberFormat="1" applyFont="1" applyFill="1" applyBorder="1" applyAlignment="1" applyProtection="1">
      <alignment vertical="center"/>
      <protection/>
    </xf>
    <xf numFmtId="0" fontId="11" fillId="0" borderId="65" xfId="0" applyNumberFormat="1" applyFont="1" applyFill="1" applyBorder="1" applyAlignment="1" applyProtection="1">
      <alignment vertical="center"/>
      <protection/>
    </xf>
    <xf numFmtId="49" fontId="20" fillId="32" borderId="65" xfId="0" applyNumberFormat="1" applyFont="1" applyFill="1" applyBorder="1" applyAlignment="1" applyProtection="1">
      <alignment horizontal="center" vertical="top" wrapText="1"/>
      <protection/>
    </xf>
    <xf numFmtId="0" fontId="20" fillId="32" borderId="65" xfId="0" applyNumberFormat="1" applyFont="1" applyFill="1" applyBorder="1" applyAlignment="1" applyProtection="1">
      <alignment horizontal="center" vertical="top" wrapText="1"/>
      <protection/>
    </xf>
    <xf numFmtId="0" fontId="20" fillId="32" borderId="64" xfId="0" applyNumberFormat="1" applyFont="1" applyFill="1" applyBorder="1" applyAlignment="1" applyProtection="1">
      <alignment horizontal="center" vertical="top" wrapText="1"/>
      <protection/>
    </xf>
    <xf numFmtId="0" fontId="11" fillId="32" borderId="45" xfId="0" applyNumberFormat="1" applyFont="1" applyFill="1" applyBorder="1" applyAlignment="1" applyProtection="1">
      <alignment horizontal="center" vertical="top" wrapText="1"/>
      <protection/>
    </xf>
    <xf numFmtId="0" fontId="11" fillId="32" borderId="24" xfId="0" applyNumberFormat="1" applyFont="1" applyFill="1" applyBorder="1" applyAlignment="1" applyProtection="1">
      <alignment horizontal="center" vertical="top" wrapText="1"/>
      <protection/>
    </xf>
    <xf numFmtId="0" fontId="11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32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/>
      <protection/>
    </xf>
    <xf numFmtId="0" fontId="11" fillId="34" borderId="36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39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48" xfId="0" applyNumberFormat="1" applyFont="1" applyFill="1" applyBorder="1" applyAlignment="1" applyProtection="1">
      <alignment/>
      <protection/>
    </xf>
    <xf numFmtId="0" fontId="12" fillId="32" borderId="52" xfId="0" applyNumberFormat="1" applyFont="1" applyFill="1" applyBorder="1" applyAlignment="1" applyProtection="1">
      <alignment horizontal="center" vertical="center"/>
      <protection/>
    </xf>
    <xf numFmtId="0" fontId="11" fillId="32" borderId="45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2" fillId="32" borderId="6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34" borderId="72" xfId="0" applyNumberFormat="1" applyFont="1" applyFill="1" applyBorder="1" applyAlignment="1" applyProtection="1">
      <alignment horizontal="center" vertical="top"/>
      <protection/>
    </xf>
    <xf numFmtId="0" fontId="7" fillId="34" borderId="16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34" xfId="0" applyNumberFormat="1" applyFont="1" applyFill="1" applyBorder="1" applyAlignment="1" applyProtection="1">
      <alignment horizontal="center" vertical="top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/>
      <protection/>
    </xf>
    <xf numFmtId="0" fontId="11" fillId="0" borderId="66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vertical="top" wrapText="1"/>
      <protection/>
    </xf>
    <xf numFmtId="0" fontId="12" fillId="0" borderId="58" xfId="53" applyNumberFormat="1" applyFont="1" applyFill="1" applyBorder="1" applyAlignment="1" applyProtection="1">
      <alignment horizontal="center" vertical="center" wrapText="1"/>
      <protection/>
    </xf>
    <xf numFmtId="0" fontId="12" fillId="0" borderId="54" xfId="53" applyNumberFormat="1" applyFont="1" applyFill="1" applyBorder="1" applyAlignment="1" applyProtection="1">
      <alignment horizontal="center" vertical="center" wrapText="1"/>
      <protection/>
    </xf>
    <xf numFmtId="0" fontId="4" fillId="0" borderId="54" xfId="53" applyNumberFormat="1" applyFont="1" applyFill="1" applyBorder="1" applyAlignment="1" applyProtection="1">
      <alignment horizontal="center" vertical="center" wrapText="1"/>
      <protection/>
    </xf>
    <xf numFmtId="0" fontId="12" fillId="0" borderId="57" xfId="53" applyNumberFormat="1" applyFont="1" applyFill="1" applyBorder="1" applyAlignment="1" applyProtection="1">
      <alignment horizontal="center" vertical="center" wrapText="1"/>
      <protection/>
    </xf>
    <xf numFmtId="0" fontId="11" fillId="0" borderId="58" xfId="53" applyNumberFormat="1" applyFont="1" applyFill="1" applyBorder="1" applyAlignment="1" applyProtection="1">
      <alignment horizontal="center" vertical="center" wrapText="1"/>
      <protection/>
    </xf>
    <xf numFmtId="0" fontId="21" fillId="0" borderId="46" xfId="53" applyNumberFormat="1" applyFont="1" applyFill="1" applyBorder="1" applyAlignment="1" applyProtection="1">
      <alignment vertical="center" wrapText="1"/>
      <protection/>
    </xf>
    <xf numFmtId="0" fontId="21" fillId="0" borderId="10" xfId="53" applyNumberFormat="1" applyFont="1" applyFill="1" applyBorder="1" applyAlignment="1" applyProtection="1">
      <alignment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39" xfId="53" applyNumberFormat="1" applyFont="1" applyFill="1" applyBorder="1" applyAlignment="1" applyProtection="1">
      <alignment horizontal="center" vertical="center" wrapText="1"/>
      <protection/>
    </xf>
    <xf numFmtId="0" fontId="11" fillId="0" borderId="45" xfId="53" applyNumberFormat="1" applyFont="1" applyFill="1" applyBorder="1" applyAlignment="1" applyProtection="1">
      <alignment horizontal="center" vertical="center" wrapText="1"/>
      <protection/>
    </xf>
    <xf numFmtId="0" fontId="10" fillId="0" borderId="50" xfId="53" applyNumberFormat="1" applyFont="1" applyFill="1" applyBorder="1" applyAlignment="1" applyProtection="1">
      <alignment horizontal="center" vertical="center" wrapText="1"/>
      <protection/>
    </xf>
    <xf numFmtId="0" fontId="10" fillId="0" borderId="65" xfId="53" applyNumberFormat="1" applyFont="1" applyFill="1" applyBorder="1" applyAlignment="1" applyProtection="1">
      <alignment horizontal="center" vertical="center" wrapText="1"/>
      <protection/>
    </xf>
    <xf numFmtId="0" fontId="5" fillId="0" borderId="46" xfId="53" applyNumberFormat="1" applyFont="1" applyFill="1" applyBorder="1" applyAlignment="1" applyProtection="1">
      <alignment horizontal="center" vertical="center" wrapText="1"/>
      <protection/>
    </xf>
    <xf numFmtId="0" fontId="21" fillId="0" borderId="35" xfId="53" applyNumberFormat="1" applyFont="1" applyFill="1" applyBorder="1" applyAlignment="1" applyProtection="1">
      <alignment horizontal="left" vertical="center" wrapText="1"/>
      <protection/>
    </xf>
    <xf numFmtId="0" fontId="21" fillId="0" borderId="50" xfId="53" applyNumberFormat="1" applyFont="1" applyFill="1" applyBorder="1" applyAlignment="1" applyProtection="1">
      <alignment horizontal="left" vertical="center" wrapText="1"/>
      <protection/>
    </xf>
    <xf numFmtId="0" fontId="21" fillId="0" borderId="65" xfId="53" applyNumberFormat="1" applyFont="1" applyFill="1" applyBorder="1" applyAlignment="1" applyProtection="1">
      <alignment horizontal="left" vertical="center" wrapText="1"/>
      <protection/>
    </xf>
    <xf numFmtId="0" fontId="5" fillId="0" borderId="26" xfId="53" applyNumberFormat="1" applyFont="1" applyFill="1" applyBorder="1" applyAlignment="1" applyProtection="1">
      <alignment vertical="center" wrapText="1"/>
      <protection/>
    </xf>
    <xf numFmtId="0" fontId="10" fillId="0" borderId="25" xfId="53" applyNumberFormat="1" applyFont="1" applyFill="1" applyBorder="1" applyAlignment="1" applyProtection="1">
      <alignment horizontal="right" vertical="center" wrapText="1"/>
      <protection/>
    </xf>
    <xf numFmtId="0" fontId="5" fillId="0" borderId="25" xfId="53" applyNumberFormat="1" applyFont="1" applyFill="1" applyBorder="1" applyAlignment="1" applyProtection="1">
      <alignment horizontal="left" vertical="center" wrapText="1"/>
      <protection/>
    </xf>
    <xf numFmtId="0" fontId="21" fillId="0" borderId="27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/>
    </xf>
    <xf numFmtId="0" fontId="72" fillId="0" borderId="35" xfId="53" applyNumberFormat="1" applyFont="1" applyFill="1" applyBorder="1" applyAlignment="1" applyProtection="1">
      <alignment horizontal="center" vertical="center" wrapText="1"/>
      <protection/>
    </xf>
    <xf numFmtId="0" fontId="73" fillId="0" borderId="50" xfId="53" applyNumberFormat="1" applyFont="1" applyFill="1" applyBorder="1" applyAlignment="1" applyProtection="1">
      <alignment horizontal="left" vertical="center" wrapText="1"/>
      <protection/>
    </xf>
    <xf numFmtId="0" fontId="73" fillId="0" borderId="65" xfId="53" applyNumberFormat="1" applyFont="1" applyFill="1" applyBorder="1" applyAlignment="1" applyProtection="1">
      <alignment horizontal="left" vertical="center" wrapText="1"/>
      <protection/>
    </xf>
    <xf numFmtId="0" fontId="73" fillId="0" borderId="35" xfId="53" applyNumberFormat="1" applyFont="1" applyFill="1" applyBorder="1" applyAlignment="1" applyProtection="1">
      <alignment horizontal="left" vertical="center" wrapText="1"/>
      <protection/>
    </xf>
    <xf numFmtId="0" fontId="11" fillId="0" borderId="0" xfId="53" applyNumberFormat="1" applyFont="1" applyFill="1" applyBorder="1" applyAlignment="1" applyProtection="1">
      <alignment horizontal="left" vertical="center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/>
    </xf>
    <xf numFmtId="0" fontId="21" fillId="0" borderId="0" xfId="53" applyNumberFormat="1" applyFont="1" applyFill="1" applyBorder="1" applyAlignment="1" applyProtection="1">
      <alignment horizontal="left" vertical="top" wrapText="1"/>
      <protection/>
    </xf>
    <xf numFmtId="0" fontId="21" fillId="0" borderId="0" xfId="53" applyNumberFormat="1" applyFont="1" applyFill="1" applyBorder="1" applyAlignment="1" applyProtection="1">
      <alignment vertical="top" wrapText="1"/>
      <protection/>
    </xf>
    <xf numFmtId="0" fontId="21" fillId="0" borderId="0" xfId="53" applyNumberFormat="1" applyFont="1" applyFill="1" applyBorder="1" applyAlignment="1" applyProtection="1">
      <alignment horizontal="center" vertical="top" wrapText="1"/>
      <protection/>
    </xf>
    <xf numFmtId="0" fontId="12" fillId="32" borderId="58" xfId="0" applyNumberFormat="1" applyFont="1" applyFill="1" applyBorder="1" applyAlignment="1" applyProtection="1">
      <alignment horizontal="center" vertical="center"/>
      <protection/>
    </xf>
    <xf numFmtId="1" fontId="12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32" borderId="73" xfId="0" applyNumberFormat="1" applyFont="1" applyFill="1" applyBorder="1" applyAlignment="1" applyProtection="1">
      <alignment horizontal="center" vertical="top"/>
      <protection/>
    </xf>
    <xf numFmtId="0" fontId="21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21" fillId="0" borderId="0" xfId="53" applyNumberFormat="1" applyFont="1" applyFill="1" applyBorder="1" applyAlignment="1" applyProtection="1">
      <alignment horizontal="right" vertical="top"/>
      <protection/>
    </xf>
    <xf numFmtId="0" fontId="10" fillId="0" borderId="0" xfId="53" applyNumberFormat="1" applyFont="1" applyFill="1" applyBorder="1" applyAlignment="1" applyProtection="1">
      <alignment horizontal="right" vertical="top"/>
      <protection/>
    </xf>
    <xf numFmtId="0" fontId="21" fillId="0" borderId="0" xfId="53" applyNumberFormat="1" applyFont="1" applyFill="1" applyBorder="1" applyAlignment="1" applyProtection="1">
      <alignment horizontal="left" vertical="top"/>
      <protection/>
    </xf>
    <xf numFmtId="0" fontId="74" fillId="0" borderId="0" xfId="53" applyNumberFormat="1" applyFont="1" applyFill="1" applyBorder="1" applyAlignment="1" applyProtection="1">
      <alignment horizontal="center" vertical="top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9" xfId="0" applyNumberFormat="1" applyFont="1" applyFill="1" applyBorder="1" applyAlignment="1" applyProtection="1">
      <alignment horizontal="center" vertical="center" textRotation="90"/>
      <protection/>
    </xf>
    <xf numFmtId="0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43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2" fillId="0" borderId="72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4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78" xfId="0" applyNumberFormat="1" applyFont="1" applyFill="1" applyBorder="1" applyAlignment="1" applyProtection="1">
      <alignment horizontal="center" vertical="center" textRotation="90"/>
      <protection/>
    </xf>
    <xf numFmtId="0" fontId="9" fillId="0" borderId="79" xfId="0" applyNumberFormat="1" applyFont="1" applyFill="1" applyBorder="1" applyAlignment="1" applyProtection="1">
      <alignment horizontal="center" vertical="center" textRotation="90"/>
      <protection/>
    </xf>
    <xf numFmtId="0" fontId="9" fillId="0" borderId="31" xfId="0" applyNumberFormat="1" applyFont="1" applyFill="1" applyBorder="1" applyAlignment="1" applyProtection="1">
      <alignment horizontal="center" vertical="center" textRotation="90"/>
      <protection/>
    </xf>
    <xf numFmtId="0" fontId="12" fillId="0" borderId="51" xfId="0" applyNumberFormat="1" applyFont="1" applyFill="1" applyBorder="1" applyAlignment="1" applyProtection="1">
      <alignment horizontal="center" vertical="top" wrapText="1"/>
      <protection/>
    </xf>
    <xf numFmtId="0" fontId="15" fillId="0" borderId="51" xfId="0" applyNumberFormat="1" applyFont="1" applyFill="1" applyBorder="1" applyAlignment="1" applyProtection="1">
      <alignment vertical="top" wrapText="1"/>
      <protection/>
    </xf>
    <xf numFmtId="0" fontId="14" fillId="0" borderId="49" xfId="0" applyNumberFormat="1" applyFont="1" applyFill="1" applyBorder="1" applyAlignment="1" applyProtection="1">
      <alignment horizontal="center" vertical="center"/>
      <protection/>
    </xf>
    <xf numFmtId="0" fontId="14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1" fillId="34" borderId="69" xfId="0" applyNumberFormat="1" applyFont="1" applyFill="1" applyBorder="1" applyAlignment="1" applyProtection="1">
      <alignment horizontal="center" vertical="center"/>
      <protection/>
    </xf>
    <xf numFmtId="0" fontId="11" fillId="34" borderId="50" xfId="0" applyNumberFormat="1" applyFont="1" applyFill="1" applyBorder="1" applyAlignment="1" applyProtection="1">
      <alignment horizontal="center" vertical="center"/>
      <protection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50" xfId="0" applyNumberFormat="1" applyFont="1" applyFill="1" applyBorder="1" applyAlignment="1" applyProtection="1">
      <alignment horizontal="center" vertical="top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1" fillId="34" borderId="69" xfId="0" applyNumberFormat="1" applyFont="1" applyFill="1" applyBorder="1" applyAlignment="1" applyProtection="1">
      <alignment horizontal="center" vertical="top"/>
      <protection/>
    </xf>
    <xf numFmtId="0" fontId="11" fillId="34" borderId="50" xfId="0" applyNumberFormat="1" applyFont="1" applyFill="1" applyBorder="1" applyAlignment="1" applyProtection="1">
      <alignment horizontal="center" vertical="top"/>
      <protection/>
    </xf>
    <xf numFmtId="0" fontId="11" fillId="34" borderId="65" xfId="0" applyNumberFormat="1" applyFont="1" applyFill="1" applyBorder="1" applyAlignment="1" applyProtection="1">
      <alignment horizontal="center" vertical="top"/>
      <protection/>
    </xf>
    <xf numFmtId="0" fontId="11" fillId="0" borderId="55" xfId="0" applyNumberFormat="1" applyFont="1" applyFill="1" applyBorder="1" applyAlignment="1" applyProtection="1">
      <alignment horizontal="center" vertical="top"/>
      <protection/>
    </xf>
    <xf numFmtId="0" fontId="11" fillId="0" borderId="68" xfId="0" applyNumberFormat="1" applyFont="1" applyFill="1" applyBorder="1" applyAlignment="1" applyProtection="1">
      <alignment horizontal="center" vertical="top"/>
      <protection/>
    </xf>
    <xf numFmtId="0" fontId="11" fillId="0" borderId="61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0" borderId="53" xfId="0" applyNumberFormat="1" applyFont="1" applyFill="1" applyBorder="1" applyAlignment="1" applyProtection="1">
      <alignment horizontal="center" vertical="top"/>
      <protection/>
    </xf>
    <xf numFmtId="0" fontId="12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50" xfId="0" applyNumberFormat="1" applyFont="1" applyFill="1" applyBorder="1" applyAlignment="1" applyProtection="1">
      <alignment horizontal="center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/>
      <protection/>
    </xf>
    <xf numFmtId="0" fontId="11" fillId="0" borderId="50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horizontal="center" vertical="top" wrapText="1"/>
      <protection/>
    </xf>
    <xf numFmtId="0" fontId="11" fillId="0" borderId="35" xfId="0" applyNumberFormat="1" applyFont="1" applyFill="1" applyBorder="1" applyAlignment="1" applyProtection="1">
      <alignment horizontal="center" wrapText="1"/>
      <protection/>
    </xf>
    <xf numFmtId="0" fontId="11" fillId="0" borderId="50" xfId="0" applyNumberFormat="1" applyFont="1" applyFill="1" applyBorder="1" applyAlignment="1" applyProtection="1">
      <alignment horizontal="center" wrapText="1"/>
      <protection/>
    </xf>
    <xf numFmtId="0" fontId="11" fillId="0" borderId="36" xfId="0" applyNumberFormat="1" applyFont="1" applyFill="1" applyBorder="1" applyAlignment="1" applyProtection="1">
      <alignment horizontal="center" wrapText="1"/>
      <protection/>
    </xf>
    <xf numFmtId="0" fontId="17" fillId="0" borderId="46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17" fillId="0" borderId="50" xfId="0" applyNumberFormat="1" applyFont="1" applyFill="1" applyBorder="1" applyAlignment="1" applyProtection="1">
      <alignment horizontal="center" vertical="top" wrapText="1"/>
      <protection/>
    </xf>
    <xf numFmtId="0" fontId="17" fillId="0" borderId="69" xfId="0" applyNumberFormat="1" applyFont="1" applyFill="1" applyBorder="1" applyAlignment="1" applyProtection="1">
      <alignment horizontal="center" vertical="top" wrapText="1"/>
      <protection/>
    </xf>
    <xf numFmtId="0" fontId="17" fillId="0" borderId="65" xfId="0" applyNumberFormat="1" applyFont="1" applyFill="1" applyBorder="1" applyAlignment="1" applyProtection="1">
      <alignment horizontal="center" vertical="top" wrapText="1"/>
      <protection/>
    </xf>
    <xf numFmtId="0" fontId="5" fillId="0" borderId="50" xfId="0" applyNumberFormat="1" applyFont="1" applyFill="1" applyBorder="1" applyAlignment="1" applyProtection="1">
      <alignment horizontal="center" vertical="top"/>
      <protection/>
    </xf>
    <xf numFmtId="0" fontId="5" fillId="0" borderId="65" xfId="0" applyNumberFormat="1" applyFont="1" applyFill="1" applyBorder="1" applyAlignment="1" applyProtection="1">
      <alignment horizontal="center" vertical="top"/>
      <protection/>
    </xf>
    <xf numFmtId="0" fontId="5" fillId="0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horizontal="center" vertical="top" wrapText="1"/>
      <protection/>
    </xf>
    <xf numFmtId="0" fontId="17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top" wrapText="1"/>
      <protection/>
    </xf>
    <xf numFmtId="0" fontId="4" fillId="0" borderId="6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9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vertical="top"/>
      <protection/>
    </xf>
    <xf numFmtId="0" fontId="11" fillId="0" borderId="50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vertical="top"/>
      <protection/>
    </xf>
    <xf numFmtId="0" fontId="11" fillId="0" borderId="35" xfId="0" applyNumberFormat="1" applyFont="1" applyFill="1" applyBorder="1" applyAlignment="1" applyProtection="1">
      <alignment vertical="top" wrapText="1"/>
      <protection/>
    </xf>
    <xf numFmtId="0" fontId="11" fillId="0" borderId="50" xfId="0" applyNumberFormat="1" applyFont="1" applyFill="1" applyBorder="1" applyAlignment="1" applyProtection="1">
      <alignment vertical="top" wrapText="1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4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5" xfId="0" applyNumberFormat="1" applyFont="1" applyFill="1" applyBorder="1" applyAlignment="1" applyProtection="1">
      <alignment horizontal="left" vertical="top"/>
      <protection/>
    </xf>
    <xf numFmtId="0" fontId="11" fillId="0" borderId="50" xfId="0" applyNumberFormat="1" applyFont="1" applyFill="1" applyBorder="1" applyAlignment="1" applyProtection="1">
      <alignment horizontal="left" vertical="top"/>
      <protection/>
    </xf>
    <xf numFmtId="0" fontId="11" fillId="0" borderId="36" xfId="0" applyNumberFormat="1" applyFont="1" applyFill="1" applyBorder="1" applyAlignment="1" applyProtection="1">
      <alignment horizontal="left" vertical="top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35" xfId="53" applyNumberFormat="1" applyFont="1" applyFill="1" applyBorder="1" applyAlignment="1" applyProtection="1">
      <alignment horizontal="left" vertical="center" wrapText="1"/>
      <protection/>
    </xf>
    <xf numFmtId="0" fontId="11" fillId="0" borderId="50" xfId="53" applyNumberFormat="1" applyFont="1" applyFill="1" applyBorder="1" applyAlignment="1" applyProtection="1">
      <alignment horizontal="left" vertical="center" wrapText="1"/>
      <protection/>
    </xf>
    <xf numFmtId="0" fontId="11" fillId="0" borderId="65" xfId="53" applyNumberFormat="1" applyFont="1" applyFill="1" applyBorder="1" applyAlignment="1" applyProtection="1">
      <alignment horizontal="left" vertical="center" wrapText="1"/>
      <protection/>
    </xf>
    <xf numFmtId="0" fontId="10" fillId="0" borderId="35" xfId="53" applyNumberFormat="1" applyFont="1" applyFill="1" applyBorder="1" applyAlignment="1" applyProtection="1">
      <alignment horizontal="center" vertical="center" wrapText="1"/>
      <protection/>
    </xf>
    <xf numFmtId="0" fontId="10" fillId="0" borderId="50" xfId="53" applyNumberFormat="1" applyFont="1" applyFill="1" applyBorder="1" applyAlignment="1" applyProtection="1">
      <alignment horizontal="center" vertical="center" wrapText="1"/>
      <protection/>
    </xf>
    <xf numFmtId="0" fontId="10" fillId="0" borderId="65" xfId="53" applyNumberFormat="1" applyFont="1" applyFill="1" applyBorder="1" applyAlignment="1" applyProtection="1">
      <alignment horizontal="center" vertical="center" wrapText="1"/>
      <protection/>
    </xf>
    <xf numFmtId="0" fontId="21" fillId="0" borderId="35" xfId="53" applyNumberFormat="1" applyFont="1" applyFill="1" applyBorder="1" applyAlignment="1" applyProtection="1">
      <alignment horizontal="left" vertical="center" wrapText="1"/>
      <protection/>
    </xf>
    <xf numFmtId="0" fontId="21" fillId="0" borderId="50" xfId="53" applyNumberFormat="1" applyFont="1" applyFill="1" applyBorder="1" applyAlignment="1" applyProtection="1">
      <alignment horizontal="left" vertical="center" wrapText="1"/>
      <protection/>
    </xf>
    <xf numFmtId="0" fontId="21" fillId="0" borderId="65" xfId="53" applyNumberFormat="1" applyFont="1" applyFill="1" applyBorder="1" applyAlignment="1" applyProtection="1">
      <alignment horizontal="left" vertical="center" wrapText="1"/>
      <protection/>
    </xf>
    <xf numFmtId="0" fontId="21" fillId="0" borderId="38" xfId="53" applyNumberFormat="1" applyFont="1" applyFill="1" applyBorder="1" applyAlignment="1" applyProtection="1">
      <alignment horizontal="left" vertical="center" wrapText="1"/>
      <protection/>
    </xf>
    <xf numFmtId="0" fontId="21" fillId="0" borderId="53" xfId="53" applyNumberFormat="1" applyFont="1" applyFill="1" applyBorder="1" applyAlignment="1" applyProtection="1">
      <alignment horizontal="left" vertical="center" wrapText="1"/>
      <protection/>
    </xf>
    <xf numFmtId="0" fontId="21" fillId="0" borderId="66" xfId="53" applyNumberFormat="1" applyFont="1" applyFill="1" applyBorder="1" applyAlignment="1" applyProtection="1">
      <alignment horizontal="left" vertical="center" wrapText="1"/>
      <protection/>
    </xf>
    <xf numFmtId="0" fontId="73" fillId="0" borderId="35" xfId="53" applyNumberFormat="1" applyFont="1" applyFill="1" applyBorder="1" applyAlignment="1" applyProtection="1">
      <alignment horizontal="left" vertical="center" wrapText="1"/>
      <protection/>
    </xf>
    <xf numFmtId="0" fontId="73" fillId="0" borderId="50" xfId="53" applyNumberFormat="1" applyFont="1" applyFill="1" applyBorder="1" applyAlignment="1" applyProtection="1">
      <alignment horizontal="left" vertical="center" wrapText="1"/>
      <protection/>
    </xf>
    <xf numFmtId="0" fontId="73" fillId="0" borderId="65" xfId="53" applyNumberFormat="1" applyFont="1" applyFill="1" applyBorder="1" applyAlignment="1" applyProtection="1">
      <alignment horizontal="left" vertical="center" wrapText="1"/>
      <protection/>
    </xf>
    <xf numFmtId="0" fontId="10" fillId="0" borderId="0" xfId="53" applyNumberFormat="1" applyFont="1" applyFill="1" applyBorder="1" applyAlignment="1" applyProtection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10" fillId="0" borderId="51" xfId="53" applyNumberFormat="1" applyFont="1" applyFill="1" applyBorder="1" applyAlignment="1" applyProtection="1">
      <alignment horizontal="center" vertical="center" wrapText="1"/>
      <protection/>
    </xf>
    <xf numFmtId="0" fontId="12" fillId="0" borderId="55" xfId="53" applyNumberFormat="1" applyFont="1" applyFill="1" applyBorder="1" applyAlignment="1" applyProtection="1">
      <alignment horizontal="center" vertical="center" wrapText="1"/>
      <protection/>
    </xf>
    <xf numFmtId="0" fontId="12" fillId="0" borderId="68" xfId="53" applyNumberFormat="1" applyFont="1" applyFill="1" applyBorder="1" applyAlignment="1" applyProtection="1">
      <alignment horizontal="center" vertical="center" wrapText="1"/>
      <protection/>
    </xf>
    <xf numFmtId="0" fontId="12" fillId="0" borderId="73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vertical="top" wrapText="1"/>
      <protection/>
    </xf>
    <xf numFmtId="0" fontId="25" fillId="0" borderId="0" xfId="53" applyNumberFormat="1" applyFont="1" applyFill="1" applyBorder="1" applyAlignment="1" applyProtection="1">
      <alignment vertical="top" wrapText="1"/>
      <protection/>
    </xf>
    <xf numFmtId="0" fontId="21" fillId="0" borderId="0" xfId="53" applyNumberFormat="1" applyFont="1" applyFill="1" applyBorder="1" applyAlignment="1" applyProtection="1">
      <alignment horizontal="left"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top" wrapText="1"/>
      <protection/>
    </xf>
    <xf numFmtId="0" fontId="1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 horizontal="left" vertical="top"/>
      <protection/>
    </xf>
    <xf numFmtId="0" fontId="21" fillId="0" borderId="0" xfId="56" applyFont="1" applyBorder="1" applyAlignment="1">
      <alignment horizontal="left" wrapText="1"/>
      <protection/>
    </xf>
    <xf numFmtId="0" fontId="11" fillId="0" borderId="71" xfId="0" applyNumberFormat="1" applyFont="1" applyFill="1" applyBorder="1" applyAlignment="1" applyProtection="1">
      <alignment horizontal="center" vertical="top"/>
      <protection/>
    </xf>
    <xf numFmtId="0" fontId="11" fillId="34" borderId="16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/>
      <protection/>
    </xf>
    <xf numFmtId="0" fontId="11" fillId="0" borderId="48" xfId="0" applyNumberFormat="1" applyFont="1" applyFill="1" applyBorder="1" applyAlignment="1" applyProtection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F37"/>
  <sheetViews>
    <sheetView zoomScale="130" zoomScaleNormal="130" zoomScalePageLayoutView="0" workbookViewId="0" topLeftCell="A7">
      <selection activeCell="B19" sqref="B19:BF19"/>
    </sheetView>
  </sheetViews>
  <sheetFormatPr defaultColWidth="9.140625" defaultRowHeight="12.75"/>
  <cols>
    <col min="1" max="1" width="0.5625" style="286" customWidth="1"/>
    <col min="2" max="3" width="2.421875" style="286" customWidth="1"/>
    <col min="4" max="4" width="2.00390625" style="286" customWidth="1"/>
    <col min="5" max="5" width="2.421875" style="286" customWidth="1"/>
    <col min="6" max="6" width="2.57421875" style="286" customWidth="1"/>
    <col min="7" max="8" width="2.421875" style="286" customWidth="1"/>
    <col min="9" max="9" width="1.7109375" style="286" customWidth="1"/>
    <col min="10" max="10" width="2.421875" style="286" customWidth="1"/>
    <col min="11" max="12" width="2.57421875" style="286" customWidth="1"/>
    <col min="13" max="13" width="1.57421875" style="286" customWidth="1"/>
    <col min="14" max="16" width="2.421875" style="286" customWidth="1"/>
    <col min="17" max="17" width="2.00390625" style="286" customWidth="1"/>
    <col min="18" max="18" width="2.57421875" style="286" customWidth="1"/>
    <col min="19" max="19" width="2.421875" style="286" customWidth="1"/>
    <col min="20" max="20" width="2.57421875" style="286" customWidth="1"/>
    <col min="21" max="21" width="2.140625" style="286" customWidth="1"/>
    <col min="22" max="23" width="2.421875" style="286" customWidth="1"/>
    <col min="24" max="25" width="2.57421875" style="286" customWidth="1"/>
    <col min="26" max="26" width="1.8515625" style="286" customWidth="1"/>
    <col min="27" max="27" width="2.421875" style="286" customWidth="1"/>
    <col min="28" max="28" width="2.8515625" style="286" customWidth="1"/>
    <col min="29" max="29" width="2.421875" style="286" customWidth="1"/>
    <col min="30" max="30" width="2.140625" style="286" customWidth="1"/>
    <col min="31" max="31" width="2.57421875" style="286" customWidth="1"/>
    <col min="32" max="32" width="2.421875" style="286" customWidth="1"/>
    <col min="33" max="33" width="2.57421875" style="286" customWidth="1"/>
    <col min="34" max="34" width="2.00390625" style="286" customWidth="1"/>
    <col min="35" max="35" width="1.8515625" style="286" customWidth="1"/>
    <col min="36" max="37" width="2.421875" style="286" customWidth="1"/>
    <col min="38" max="38" width="2.57421875" style="286" customWidth="1"/>
    <col min="39" max="39" width="2.00390625" style="286" customWidth="1"/>
    <col min="40" max="40" width="4.00390625" style="286" customWidth="1"/>
    <col min="41" max="41" width="2.140625" style="286" customWidth="1"/>
    <col min="42" max="42" width="2.421875" style="286" customWidth="1"/>
    <col min="43" max="43" width="2.28125" style="286" customWidth="1"/>
    <col min="44" max="44" width="2.8515625" style="286" customWidth="1"/>
    <col min="45" max="45" width="2.00390625" style="286" customWidth="1"/>
    <col min="46" max="46" width="2.57421875" style="286" customWidth="1"/>
    <col min="47" max="47" width="3.28125" style="286" customWidth="1"/>
    <col min="48" max="51" width="2.00390625" style="286" customWidth="1"/>
    <col min="52" max="52" width="1.28515625" style="286" customWidth="1"/>
    <col min="53" max="53" width="1.57421875" style="286" customWidth="1"/>
    <col min="54" max="54" width="1.7109375" style="286" customWidth="1"/>
    <col min="55" max="55" width="2.140625" style="286" customWidth="1"/>
    <col min="56" max="56" width="2.00390625" style="286" customWidth="1"/>
    <col min="57" max="57" width="2.28125" style="286" customWidth="1"/>
    <col min="58" max="58" width="2.140625" style="286" customWidth="1"/>
    <col min="59" max="16384" width="9.140625" style="286" customWidth="1"/>
  </cols>
  <sheetData>
    <row r="3" spans="2:58" ht="23.25" customHeight="1">
      <c r="B3" s="616" t="s">
        <v>195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</row>
    <row r="4" spans="2:58" ht="18.75">
      <c r="B4" s="616" t="s">
        <v>196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</row>
    <row r="5" spans="2:56" ht="18.75"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</row>
    <row r="6" spans="2:58" ht="18.75"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616" t="s">
        <v>197</v>
      </c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</row>
    <row r="7" spans="2:58" ht="18.75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615" t="s">
        <v>198</v>
      </c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</row>
    <row r="8" spans="2:58" ht="18.75"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617" t="s">
        <v>233</v>
      </c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</row>
    <row r="9" spans="2:58" ht="18.75"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619" t="s">
        <v>234</v>
      </c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</row>
    <row r="10" spans="2:56" ht="18.75"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</row>
    <row r="11" spans="2:58" ht="31.5" customHeight="1">
      <c r="B11" s="616" t="s">
        <v>235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</row>
    <row r="12" spans="2:58" ht="18.75" customHeight="1">
      <c r="B12" s="615" t="s">
        <v>52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</row>
    <row r="13" spans="2:58" ht="18.75">
      <c r="B13" s="616" t="s">
        <v>236</v>
      </c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6"/>
      <c r="BD13" s="616"/>
      <c r="BE13" s="616"/>
      <c r="BF13" s="616"/>
    </row>
    <row r="14" spans="2:56" ht="4.5" customHeight="1"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</row>
    <row r="15" spans="2:58" ht="4.5" customHeight="1">
      <c r="B15" s="620" t="s">
        <v>237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</row>
    <row r="16" spans="2:56" ht="3.75" customHeight="1"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</row>
    <row r="17" spans="2:58" ht="18.75">
      <c r="B17" s="616" t="s">
        <v>238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616"/>
      <c r="AW17" s="616"/>
      <c r="AX17" s="616"/>
      <c r="AY17" s="616"/>
      <c r="AZ17" s="616"/>
      <c r="BA17" s="616"/>
      <c r="BB17" s="616"/>
      <c r="BC17" s="616"/>
      <c r="BD17" s="616"/>
      <c r="BE17" s="616"/>
      <c r="BF17" s="616"/>
    </row>
    <row r="18" spans="2:56" ht="7.5" customHeight="1"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</row>
    <row r="19" spans="2:58" ht="18.75">
      <c r="B19" s="615" t="s">
        <v>239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</row>
    <row r="20" spans="2:58" ht="9" customHeigh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</row>
    <row r="21" spans="2:58" ht="18.75">
      <c r="B21" s="615" t="s">
        <v>277</v>
      </c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</row>
    <row r="22" spans="2:58" ht="9" customHeight="1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</row>
    <row r="23" spans="2:58" ht="18.75">
      <c r="B23" s="615" t="s">
        <v>242</v>
      </c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5"/>
      <c r="BF23" s="615"/>
    </row>
    <row r="24" spans="2:58" ht="9" customHeight="1"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</row>
    <row r="25" spans="2:58" ht="18.75">
      <c r="B25" s="615" t="s">
        <v>154</v>
      </c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5"/>
      <c r="Z25" s="615"/>
      <c r="AA25" s="615"/>
      <c r="AB25" s="615"/>
      <c r="AC25" s="615"/>
      <c r="AD25" s="615"/>
      <c r="AE25" s="615"/>
      <c r="AF25" s="615"/>
      <c r="AG25" s="615"/>
      <c r="AH25" s="615"/>
      <c r="AI25" s="615"/>
      <c r="AJ25" s="615"/>
      <c r="AK25" s="615"/>
      <c r="AL25" s="615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5"/>
      <c r="BD25" s="615"/>
      <c r="BE25" s="615"/>
      <c r="BF25" s="615"/>
    </row>
    <row r="26" spans="2:58" ht="9.75" customHeight="1"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</row>
    <row r="27" spans="2:58" ht="18.75">
      <c r="B27" s="615" t="s">
        <v>240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</row>
    <row r="28" spans="2:58" ht="9.75" customHeight="1"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</row>
    <row r="29" spans="2:58" ht="18.75">
      <c r="B29" s="615" t="s">
        <v>241</v>
      </c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5"/>
      <c r="AK29" s="615"/>
      <c r="AL29" s="615"/>
      <c r="AM29" s="615"/>
      <c r="AN29" s="615"/>
      <c r="AO29" s="615"/>
      <c r="AP29" s="615"/>
      <c r="AQ29" s="615"/>
      <c r="AR29" s="615"/>
      <c r="AS29" s="615"/>
      <c r="AT29" s="615"/>
      <c r="AU29" s="615"/>
      <c r="AV29" s="615"/>
      <c r="AW29" s="615"/>
      <c r="AX29" s="615"/>
      <c r="AY29" s="615"/>
      <c r="AZ29" s="615"/>
      <c r="BA29" s="615"/>
      <c r="BB29" s="615"/>
      <c r="BC29" s="615"/>
      <c r="BD29" s="615"/>
      <c r="BE29" s="615"/>
      <c r="BF29" s="615"/>
    </row>
    <row r="30" spans="2:58" ht="18.75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</row>
    <row r="31" spans="2:58" ht="12.75"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</row>
    <row r="32" spans="2:58" ht="12.75"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</row>
    <row r="33" spans="2:58" ht="12.75"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499"/>
      <c r="AY33" s="499"/>
      <c r="AZ33" s="499"/>
      <c r="BA33" s="499"/>
      <c r="BB33" s="499"/>
      <c r="BC33" s="499"/>
      <c r="BD33" s="499"/>
      <c r="BE33" s="499"/>
      <c r="BF33" s="499"/>
    </row>
    <row r="34" spans="2:58" ht="12.75"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</row>
    <row r="36" spans="2:7" ht="12.75">
      <c r="B36" s="288"/>
      <c r="C36" s="288"/>
      <c r="D36" s="288"/>
      <c r="E36" s="288"/>
      <c r="F36" s="288"/>
      <c r="G36" s="288"/>
    </row>
    <row r="37" spans="2:7" ht="12.75">
      <c r="B37" s="288"/>
      <c r="C37" s="288"/>
      <c r="D37" s="288"/>
      <c r="E37" s="288"/>
      <c r="F37" s="288"/>
      <c r="G37" s="288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"/>
  <sheetViews>
    <sheetView zoomScalePageLayoutView="0" workbookViewId="0" topLeftCell="A1">
      <selection activeCell="BJ21" sqref="BJ21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710937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7" width="4.00390625" style="1" customWidth="1"/>
    <col min="58" max="58" width="2.7109375" style="1" customWidth="1"/>
    <col min="59" max="59" width="3.140625" style="1" customWidth="1"/>
    <col min="60" max="60" width="2.8515625" style="1" customWidth="1"/>
    <col min="61" max="61" width="3.14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53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</row>
    <row r="3" spans="2:63" ht="16.5" customHeight="1">
      <c r="B3" s="2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676"/>
      <c r="AP3" s="676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13"/>
      <c r="BB3" s="13"/>
      <c r="BC3" s="13"/>
      <c r="BD3" s="14"/>
      <c r="BE3" s="14"/>
      <c r="BF3" s="14"/>
      <c r="BG3" s="14"/>
      <c r="BH3" s="14"/>
      <c r="BI3" s="14"/>
      <c r="BJ3" s="14"/>
      <c r="BK3" s="14"/>
    </row>
    <row r="4" spans="1:63" ht="49.5" customHeight="1" thickBot="1">
      <c r="A4" s="672" t="s">
        <v>103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64" t="s">
        <v>101</v>
      </c>
      <c r="BD4" s="664"/>
      <c r="BE4" s="664"/>
      <c r="BF4" s="664"/>
      <c r="BG4" s="664"/>
      <c r="BH4" s="664"/>
      <c r="BI4" s="664"/>
      <c r="BJ4" s="664"/>
      <c r="BK4" s="665"/>
    </row>
    <row r="5" spans="1:64" ht="12.75" customHeight="1">
      <c r="A5" s="655" t="s">
        <v>106</v>
      </c>
      <c r="B5" s="656"/>
      <c r="C5" s="633" t="s">
        <v>0</v>
      </c>
      <c r="D5" s="633"/>
      <c r="E5" s="633"/>
      <c r="F5" s="634"/>
      <c r="G5" s="625" t="s">
        <v>164</v>
      </c>
      <c r="H5" s="632" t="s">
        <v>1</v>
      </c>
      <c r="I5" s="633"/>
      <c r="J5" s="634"/>
      <c r="K5" s="625" t="s">
        <v>165</v>
      </c>
      <c r="L5" s="632" t="s">
        <v>11</v>
      </c>
      <c r="M5" s="633"/>
      <c r="N5" s="633"/>
      <c r="O5" s="634"/>
      <c r="P5" s="632" t="s">
        <v>2</v>
      </c>
      <c r="Q5" s="633"/>
      <c r="R5" s="633"/>
      <c r="S5" s="634"/>
      <c r="T5" s="625" t="s">
        <v>166</v>
      </c>
      <c r="U5" s="632" t="s">
        <v>3</v>
      </c>
      <c r="V5" s="633"/>
      <c r="W5" s="634"/>
      <c r="X5" s="625" t="s">
        <v>167</v>
      </c>
      <c r="Y5" s="632" t="s">
        <v>4</v>
      </c>
      <c r="Z5" s="633"/>
      <c r="AA5" s="634"/>
      <c r="AB5" s="625" t="s">
        <v>168</v>
      </c>
      <c r="AC5" s="632" t="s">
        <v>5</v>
      </c>
      <c r="AD5" s="633"/>
      <c r="AE5" s="633"/>
      <c r="AF5" s="634"/>
      <c r="AG5" s="625" t="s">
        <v>169</v>
      </c>
      <c r="AH5" s="632" t="s">
        <v>6</v>
      </c>
      <c r="AI5" s="633"/>
      <c r="AJ5" s="634"/>
      <c r="AK5" s="625" t="s">
        <v>170</v>
      </c>
      <c r="AL5" s="632" t="s">
        <v>7</v>
      </c>
      <c r="AM5" s="633"/>
      <c r="AN5" s="633"/>
      <c r="AO5" s="634"/>
      <c r="AP5" s="632" t="s">
        <v>8</v>
      </c>
      <c r="AQ5" s="633"/>
      <c r="AR5" s="633"/>
      <c r="AS5" s="634"/>
      <c r="AT5" s="625" t="s">
        <v>171</v>
      </c>
      <c r="AU5" s="632" t="s">
        <v>9</v>
      </c>
      <c r="AV5" s="633"/>
      <c r="AW5" s="634"/>
      <c r="AX5" s="625" t="s">
        <v>172</v>
      </c>
      <c r="AY5" s="632" t="s">
        <v>12</v>
      </c>
      <c r="AZ5" s="633"/>
      <c r="BA5" s="633"/>
      <c r="BB5" s="633"/>
      <c r="BC5" s="661" t="s">
        <v>13</v>
      </c>
      <c r="BD5" s="628" t="s">
        <v>231</v>
      </c>
      <c r="BE5" s="628" t="s">
        <v>232</v>
      </c>
      <c r="BF5" s="625" t="s">
        <v>48</v>
      </c>
      <c r="BG5" s="668" t="s">
        <v>100</v>
      </c>
      <c r="BH5" s="669"/>
      <c r="BI5" s="625" t="s">
        <v>51</v>
      </c>
      <c r="BJ5" s="625" t="s">
        <v>16</v>
      </c>
      <c r="BK5" s="640" t="s">
        <v>21</v>
      </c>
      <c r="BL5" s="10"/>
    </row>
    <row r="6" spans="1:64" ht="43.5" customHeight="1">
      <c r="A6" s="657"/>
      <c r="B6" s="658"/>
      <c r="C6" s="636"/>
      <c r="D6" s="636"/>
      <c r="E6" s="636"/>
      <c r="F6" s="637"/>
      <c r="G6" s="631"/>
      <c r="H6" s="635"/>
      <c r="I6" s="636"/>
      <c r="J6" s="637"/>
      <c r="K6" s="626"/>
      <c r="L6" s="635"/>
      <c r="M6" s="636"/>
      <c r="N6" s="636"/>
      <c r="O6" s="637"/>
      <c r="P6" s="635"/>
      <c r="Q6" s="636"/>
      <c r="R6" s="636"/>
      <c r="S6" s="637"/>
      <c r="T6" s="626"/>
      <c r="U6" s="635"/>
      <c r="V6" s="636"/>
      <c r="W6" s="637"/>
      <c r="X6" s="626"/>
      <c r="Y6" s="635"/>
      <c r="Z6" s="636"/>
      <c r="AA6" s="637"/>
      <c r="AB6" s="626"/>
      <c r="AC6" s="635"/>
      <c r="AD6" s="636"/>
      <c r="AE6" s="636"/>
      <c r="AF6" s="637"/>
      <c r="AG6" s="626"/>
      <c r="AH6" s="635"/>
      <c r="AI6" s="636"/>
      <c r="AJ6" s="637"/>
      <c r="AK6" s="626"/>
      <c r="AL6" s="635"/>
      <c r="AM6" s="636"/>
      <c r="AN6" s="636"/>
      <c r="AO6" s="637"/>
      <c r="AP6" s="635"/>
      <c r="AQ6" s="636"/>
      <c r="AR6" s="636"/>
      <c r="AS6" s="637"/>
      <c r="AT6" s="626"/>
      <c r="AU6" s="635"/>
      <c r="AV6" s="636"/>
      <c r="AW6" s="637"/>
      <c r="AX6" s="626"/>
      <c r="AY6" s="635"/>
      <c r="AZ6" s="636"/>
      <c r="BA6" s="636"/>
      <c r="BB6" s="636"/>
      <c r="BC6" s="662"/>
      <c r="BD6" s="629"/>
      <c r="BE6" s="629"/>
      <c r="BF6" s="626"/>
      <c r="BG6" s="670"/>
      <c r="BH6" s="671"/>
      <c r="BI6" s="626"/>
      <c r="BJ6" s="626"/>
      <c r="BK6" s="641"/>
      <c r="BL6" s="10"/>
    </row>
    <row r="7" spans="1:64" ht="12.75" customHeight="1">
      <c r="A7" s="657"/>
      <c r="B7" s="658"/>
      <c r="C7" s="29"/>
      <c r="D7" s="26"/>
      <c r="E7" s="26"/>
      <c r="F7" s="27"/>
      <c r="G7" s="631"/>
      <c r="H7" s="26"/>
      <c r="I7" s="26"/>
      <c r="J7" s="27"/>
      <c r="K7" s="626"/>
      <c r="L7" s="26"/>
      <c r="M7" s="26"/>
      <c r="N7" s="26"/>
      <c r="O7" s="26"/>
      <c r="P7" s="26"/>
      <c r="Q7" s="26"/>
      <c r="R7" s="26"/>
      <c r="S7" s="27"/>
      <c r="T7" s="626"/>
      <c r="U7" s="26"/>
      <c r="V7" s="26"/>
      <c r="W7" s="27"/>
      <c r="X7" s="626"/>
      <c r="Y7" s="26"/>
      <c r="Z7" s="26"/>
      <c r="AA7" s="27"/>
      <c r="AB7" s="626"/>
      <c r="AC7" s="26"/>
      <c r="AD7" s="26"/>
      <c r="AE7" s="26"/>
      <c r="AF7" s="27"/>
      <c r="AG7" s="626"/>
      <c r="AH7" s="26"/>
      <c r="AI7" s="26"/>
      <c r="AJ7" s="27"/>
      <c r="AK7" s="626"/>
      <c r="AL7" s="26"/>
      <c r="AM7" s="26"/>
      <c r="AN7" s="26"/>
      <c r="AO7" s="26"/>
      <c r="AP7" s="26"/>
      <c r="AQ7" s="26"/>
      <c r="AR7" s="26"/>
      <c r="AS7" s="27"/>
      <c r="AT7" s="626"/>
      <c r="AU7" s="26"/>
      <c r="AV7" s="26"/>
      <c r="AW7" s="27"/>
      <c r="AX7" s="626"/>
      <c r="AY7" s="26"/>
      <c r="AZ7" s="26"/>
      <c r="BA7" s="26"/>
      <c r="BB7" s="27"/>
      <c r="BC7" s="662"/>
      <c r="BD7" s="629"/>
      <c r="BE7" s="629"/>
      <c r="BF7" s="626"/>
      <c r="BG7" s="673" t="s">
        <v>49</v>
      </c>
      <c r="BH7" s="646" t="s">
        <v>50</v>
      </c>
      <c r="BI7" s="626"/>
      <c r="BJ7" s="626"/>
      <c r="BK7" s="641"/>
      <c r="BL7" s="10"/>
    </row>
    <row r="8" spans="1:64" ht="12.75" customHeight="1">
      <c r="A8" s="657"/>
      <c r="B8" s="658"/>
      <c r="C8" s="28"/>
      <c r="D8" s="25"/>
      <c r="E8" s="25"/>
      <c r="F8" s="28"/>
      <c r="G8" s="631"/>
      <c r="H8" s="25"/>
      <c r="I8" s="25"/>
      <c r="J8" s="28"/>
      <c r="K8" s="626"/>
      <c r="L8" s="25"/>
      <c r="M8" s="25"/>
      <c r="N8" s="25"/>
      <c r="O8" s="25"/>
      <c r="P8" s="25"/>
      <c r="Q8" s="25"/>
      <c r="R8" s="25"/>
      <c r="S8" s="28"/>
      <c r="T8" s="626"/>
      <c r="U8" s="25"/>
      <c r="V8" s="25"/>
      <c r="W8" s="28"/>
      <c r="X8" s="626"/>
      <c r="Y8" s="25"/>
      <c r="Z8" s="25"/>
      <c r="AA8" s="28"/>
      <c r="AB8" s="626"/>
      <c r="AC8" s="25"/>
      <c r="AD8" s="25"/>
      <c r="AE8" s="25"/>
      <c r="AF8" s="28"/>
      <c r="AG8" s="626"/>
      <c r="AH8" s="25"/>
      <c r="AI8" s="25"/>
      <c r="AJ8" s="28"/>
      <c r="AK8" s="626"/>
      <c r="AL8" s="25"/>
      <c r="AM8" s="25"/>
      <c r="AN8" s="25"/>
      <c r="AO8" s="25"/>
      <c r="AP8" s="25"/>
      <c r="AQ8" s="25"/>
      <c r="AR8" s="25"/>
      <c r="AS8" s="28"/>
      <c r="AT8" s="626"/>
      <c r="AU8" s="25"/>
      <c r="AV8" s="25"/>
      <c r="AW8" s="28"/>
      <c r="AX8" s="626"/>
      <c r="AY8" s="25"/>
      <c r="AZ8" s="25"/>
      <c r="BA8" s="25"/>
      <c r="BB8" s="27"/>
      <c r="BC8" s="662"/>
      <c r="BD8" s="629"/>
      <c r="BE8" s="629"/>
      <c r="BF8" s="626"/>
      <c r="BG8" s="674"/>
      <c r="BH8" s="629"/>
      <c r="BI8" s="626"/>
      <c r="BJ8" s="626"/>
      <c r="BK8" s="641"/>
      <c r="BL8" s="10"/>
    </row>
    <row r="9" spans="1:64" ht="12.75" customHeight="1">
      <c r="A9" s="657"/>
      <c r="B9" s="658"/>
      <c r="C9" s="28">
        <v>7</v>
      </c>
      <c r="D9" s="25">
        <v>14</v>
      </c>
      <c r="E9" s="25">
        <v>21</v>
      </c>
      <c r="F9" s="25">
        <v>28</v>
      </c>
      <c r="G9" s="631"/>
      <c r="H9" s="25">
        <v>12</v>
      </c>
      <c r="I9" s="25">
        <v>19</v>
      </c>
      <c r="J9" s="25">
        <v>26</v>
      </c>
      <c r="K9" s="626"/>
      <c r="L9" s="25">
        <v>9</v>
      </c>
      <c r="M9" s="28">
        <v>16</v>
      </c>
      <c r="N9" s="25">
        <v>23</v>
      </c>
      <c r="O9" s="25">
        <v>30</v>
      </c>
      <c r="P9" s="25">
        <v>7</v>
      </c>
      <c r="Q9" s="25">
        <v>14</v>
      </c>
      <c r="R9" s="25">
        <v>21</v>
      </c>
      <c r="S9" s="25">
        <v>28</v>
      </c>
      <c r="T9" s="626"/>
      <c r="U9" s="25">
        <v>11</v>
      </c>
      <c r="V9" s="25">
        <v>18</v>
      </c>
      <c r="W9" s="25">
        <v>25</v>
      </c>
      <c r="X9" s="626"/>
      <c r="Y9" s="25">
        <v>8</v>
      </c>
      <c r="Z9" s="25">
        <v>15</v>
      </c>
      <c r="AA9" s="25">
        <v>22</v>
      </c>
      <c r="AB9" s="626"/>
      <c r="AC9" s="25">
        <v>8</v>
      </c>
      <c r="AD9" s="25">
        <v>15</v>
      </c>
      <c r="AE9" s="25">
        <v>22</v>
      </c>
      <c r="AF9" s="25">
        <v>29</v>
      </c>
      <c r="AG9" s="626"/>
      <c r="AH9" s="25">
        <v>12</v>
      </c>
      <c r="AI9" s="25">
        <v>19</v>
      </c>
      <c r="AJ9" s="25">
        <v>26</v>
      </c>
      <c r="AK9" s="626"/>
      <c r="AL9" s="25">
        <v>10</v>
      </c>
      <c r="AM9" s="25">
        <v>17</v>
      </c>
      <c r="AN9" s="25">
        <v>24</v>
      </c>
      <c r="AO9" s="25">
        <v>31</v>
      </c>
      <c r="AP9" s="25">
        <v>7</v>
      </c>
      <c r="AQ9" s="25">
        <v>14</v>
      </c>
      <c r="AR9" s="25">
        <v>21</v>
      </c>
      <c r="AS9" s="25">
        <v>28</v>
      </c>
      <c r="AT9" s="626"/>
      <c r="AU9" s="25">
        <v>12</v>
      </c>
      <c r="AV9" s="25">
        <v>19</v>
      </c>
      <c r="AW9" s="25">
        <v>26</v>
      </c>
      <c r="AX9" s="626"/>
      <c r="AY9" s="25">
        <v>9</v>
      </c>
      <c r="AZ9" s="25">
        <v>16</v>
      </c>
      <c r="BA9" s="25">
        <v>23</v>
      </c>
      <c r="BB9" s="30">
        <v>31</v>
      </c>
      <c r="BC9" s="662"/>
      <c r="BD9" s="629"/>
      <c r="BE9" s="629"/>
      <c r="BF9" s="626"/>
      <c r="BG9" s="674"/>
      <c r="BH9" s="629"/>
      <c r="BI9" s="626"/>
      <c r="BJ9" s="626"/>
      <c r="BK9" s="641"/>
      <c r="BL9" s="10"/>
    </row>
    <row r="10" spans="1:64" ht="12.75" customHeight="1">
      <c r="A10" s="657"/>
      <c r="B10" s="658"/>
      <c r="C10" s="28" t="s">
        <v>105</v>
      </c>
      <c r="D10" s="25" t="s">
        <v>105</v>
      </c>
      <c r="E10" s="25" t="s">
        <v>105</v>
      </c>
      <c r="F10" s="25" t="s">
        <v>105</v>
      </c>
      <c r="G10" s="631"/>
      <c r="H10" s="25" t="s">
        <v>105</v>
      </c>
      <c r="I10" s="25" t="s">
        <v>105</v>
      </c>
      <c r="J10" s="25" t="s">
        <v>105</v>
      </c>
      <c r="K10" s="626"/>
      <c r="L10" s="25" t="s">
        <v>105</v>
      </c>
      <c r="M10" s="25" t="s">
        <v>105</v>
      </c>
      <c r="N10" s="25" t="s">
        <v>105</v>
      </c>
      <c r="O10" s="25" t="s">
        <v>105</v>
      </c>
      <c r="P10" s="25" t="s">
        <v>105</v>
      </c>
      <c r="Q10" s="25" t="s">
        <v>105</v>
      </c>
      <c r="R10" s="25" t="s">
        <v>105</v>
      </c>
      <c r="S10" s="25" t="s">
        <v>105</v>
      </c>
      <c r="T10" s="626"/>
      <c r="U10" s="25" t="s">
        <v>105</v>
      </c>
      <c r="V10" s="25" t="s">
        <v>105</v>
      </c>
      <c r="W10" s="25" t="s">
        <v>105</v>
      </c>
      <c r="X10" s="626"/>
      <c r="Y10" s="25" t="s">
        <v>105</v>
      </c>
      <c r="Z10" s="25" t="s">
        <v>105</v>
      </c>
      <c r="AA10" s="25" t="s">
        <v>105</v>
      </c>
      <c r="AB10" s="626"/>
      <c r="AC10" s="25" t="s">
        <v>105</v>
      </c>
      <c r="AD10" s="25" t="s">
        <v>105</v>
      </c>
      <c r="AE10" s="25" t="s">
        <v>105</v>
      </c>
      <c r="AF10" s="25" t="s">
        <v>105</v>
      </c>
      <c r="AG10" s="626"/>
      <c r="AH10" s="25" t="s">
        <v>105</v>
      </c>
      <c r="AI10" s="25" t="s">
        <v>105</v>
      </c>
      <c r="AJ10" s="25" t="s">
        <v>105</v>
      </c>
      <c r="AK10" s="626"/>
      <c r="AL10" s="25" t="s">
        <v>105</v>
      </c>
      <c r="AM10" s="25" t="s">
        <v>105</v>
      </c>
      <c r="AN10" s="25" t="s">
        <v>105</v>
      </c>
      <c r="AO10" s="25" t="s">
        <v>105</v>
      </c>
      <c r="AP10" s="25" t="s">
        <v>105</v>
      </c>
      <c r="AQ10" s="25" t="s">
        <v>105</v>
      </c>
      <c r="AR10" s="25" t="s">
        <v>105</v>
      </c>
      <c r="AS10" s="25" t="s">
        <v>105</v>
      </c>
      <c r="AT10" s="626"/>
      <c r="AU10" s="25" t="s">
        <v>105</v>
      </c>
      <c r="AV10" s="25" t="s">
        <v>105</v>
      </c>
      <c r="AW10" s="25" t="s">
        <v>105</v>
      </c>
      <c r="AX10" s="626"/>
      <c r="AY10" s="25" t="s">
        <v>105</v>
      </c>
      <c r="AZ10" s="25" t="s">
        <v>105</v>
      </c>
      <c r="BA10" s="25" t="s">
        <v>105</v>
      </c>
      <c r="BB10" s="30" t="s">
        <v>105</v>
      </c>
      <c r="BC10" s="662"/>
      <c r="BD10" s="629"/>
      <c r="BE10" s="629"/>
      <c r="BF10" s="626"/>
      <c r="BG10" s="674"/>
      <c r="BH10" s="629"/>
      <c r="BI10" s="626"/>
      <c r="BJ10" s="626"/>
      <c r="BK10" s="641"/>
      <c r="BL10" s="10"/>
    </row>
    <row r="11" spans="1:64" ht="12.75" customHeight="1">
      <c r="A11" s="657"/>
      <c r="B11" s="658"/>
      <c r="C11" s="28">
        <v>1</v>
      </c>
      <c r="D11" s="25">
        <v>8</v>
      </c>
      <c r="E11" s="25">
        <v>15</v>
      </c>
      <c r="F11" s="25">
        <v>22</v>
      </c>
      <c r="G11" s="631"/>
      <c r="H11" s="25">
        <v>6</v>
      </c>
      <c r="I11" s="25">
        <v>13</v>
      </c>
      <c r="J11" s="25">
        <v>20</v>
      </c>
      <c r="K11" s="626"/>
      <c r="L11" s="25">
        <v>3</v>
      </c>
      <c r="M11" s="25">
        <v>10</v>
      </c>
      <c r="N11" s="25">
        <v>17</v>
      </c>
      <c r="O11" s="25">
        <v>24</v>
      </c>
      <c r="P11" s="25">
        <v>1</v>
      </c>
      <c r="Q11" s="25">
        <v>8</v>
      </c>
      <c r="R11" s="25">
        <v>15</v>
      </c>
      <c r="S11" s="25">
        <v>22</v>
      </c>
      <c r="T11" s="626"/>
      <c r="U11" s="25">
        <v>5</v>
      </c>
      <c r="V11" s="25">
        <v>12</v>
      </c>
      <c r="W11" s="25">
        <v>19</v>
      </c>
      <c r="X11" s="626"/>
      <c r="Y11" s="25">
        <v>2</v>
      </c>
      <c r="Z11" s="25">
        <v>9</v>
      </c>
      <c r="AA11" s="25">
        <v>16</v>
      </c>
      <c r="AB11" s="626"/>
      <c r="AC11" s="25">
        <v>2</v>
      </c>
      <c r="AD11" s="25">
        <v>9</v>
      </c>
      <c r="AE11" s="25">
        <v>16</v>
      </c>
      <c r="AF11" s="25">
        <v>23</v>
      </c>
      <c r="AG11" s="626"/>
      <c r="AH11" s="25">
        <v>6</v>
      </c>
      <c r="AI11" s="25">
        <v>13</v>
      </c>
      <c r="AJ11" s="25">
        <v>20</v>
      </c>
      <c r="AK11" s="626"/>
      <c r="AL11" s="25">
        <v>4</v>
      </c>
      <c r="AM11" s="25">
        <v>11</v>
      </c>
      <c r="AN11" s="25">
        <v>18</v>
      </c>
      <c r="AO11" s="25">
        <v>25</v>
      </c>
      <c r="AP11" s="25">
        <v>1</v>
      </c>
      <c r="AQ11" s="25">
        <v>8</v>
      </c>
      <c r="AR11" s="25">
        <v>15</v>
      </c>
      <c r="AS11" s="25">
        <v>22</v>
      </c>
      <c r="AT11" s="626"/>
      <c r="AU11" s="25">
        <v>6</v>
      </c>
      <c r="AV11" s="25">
        <v>13</v>
      </c>
      <c r="AW11" s="25">
        <v>20</v>
      </c>
      <c r="AX11" s="626"/>
      <c r="AY11" s="25">
        <v>3</v>
      </c>
      <c r="AZ11" s="25">
        <v>10</v>
      </c>
      <c r="BA11" s="25">
        <v>17</v>
      </c>
      <c r="BB11" s="30">
        <v>24</v>
      </c>
      <c r="BC11" s="662"/>
      <c r="BD11" s="629"/>
      <c r="BE11" s="629"/>
      <c r="BF11" s="626"/>
      <c r="BG11" s="674"/>
      <c r="BH11" s="629"/>
      <c r="BI11" s="626"/>
      <c r="BJ11" s="626"/>
      <c r="BK11" s="641"/>
      <c r="BL11" s="10"/>
    </row>
    <row r="12" spans="1:64" ht="12.75" customHeight="1">
      <c r="A12" s="657"/>
      <c r="B12" s="658"/>
      <c r="C12" s="28"/>
      <c r="D12" s="25"/>
      <c r="E12" s="25"/>
      <c r="F12" s="25"/>
      <c r="G12" s="631"/>
      <c r="H12" s="25"/>
      <c r="I12" s="25"/>
      <c r="J12" s="25"/>
      <c r="K12" s="626"/>
      <c r="L12" s="25"/>
      <c r="M12" s="25"/>
      <c r="N12" s="25"/>
      <c r="O12" s="25"/>
      <c r="P12" s="25"/>
      <c r="Q12" s="25"/>
      <c r="R12" s="25"/>
      <c r="S12" s="25"/>
      <c r="T12" s="626"/>
      <c r="U12" s="25"/>
      <c r="V12" s="25"/>
      <c r="W12" s="25"/>
      <c r="X12" s="626"/>
      <c r="Y12" s="25"/>
      <c r="Z12" s="25"/>
      <c r="AA12" s="25"/>
      <c r="AB12" s="626"/>
      <c r="AC12" s="25"/>
      <c r="AD12" s="25"/>
      <c r="AE12" s="25"/>
      <c r="AF12" s="25"/>
      <c r="AG12" s="626"/>
      <c r="AH12" s="25"/>
      <c r="AI12" s="25"/>
      <c r="AJ12" s="25"/>
      <c r="AK12" s="626"/>
      <c r="AL12" s="25"/>
      <c r="AM12" s="25"/>
      <c r="AN12" s="25"/>
      <c r="AO12" s="25"/>
      <c r="AP12" s="25"/>
      <c r="AQ12" s="25"/>
      <c r="AR12" s="25"/>
      <c r="AS12" s="25"/>
      <c r="AT12" s="626"/>
      <c r="AU12" s="25"/>
      <c r="AV12" s="25"/>
      <c r="AW12" s="25"/>
      <c r="AX12" s="626"/>
      <c r="AY12" s="25"/>
      <c r="AZ12" s="25"/>
      <c r="BA12" s="25"/>
      <c r="BB12" s="30"/>
      <c r="BC12" s="662"/>
      <c r="BD12" s="629"/>
      <c r="BE12" s="629"/>
      <c r="BF12" s="626"/>
      <c r="BG12" s="674"/>
      <c r="BH12" s="629"/>
      <c r="BI12" s="626"/>
      <c r="BJ12" s="626"/>
      <c r="BK12" s="641"/>
      <c r="BL12" s="10"/>
    </row>
    <row r="13" spans="1:64" ht="12.75" customHeight="1">
      <c r="A13" s="657"/>
      <c r="B13" s="658"/>
      <c r="C13" s="28"/>
      <c r="D13" s="25"/>
      <c r="E13" s="25"/>
      <c r="F13" s="25"/>
      <c r="G13" s="631"/>
      <c r="H13" s="25"/>
      <c r="I13" s="25"/>
      <c r="J13" s="25"/>
      <c r="K13" s="626"/>
      <c r="L13" s="25"/>
      <c r="M13" s="25"/>
      <c r="N13" s="25"/>
      <c r="O13" s="25"/>
      <c r="P13" s="25"/>
      <c r="Q13" s="25"/>
      <c r="R13" s="25"/>
      <c r="S13" s="25"/>
      <c r="T13" s="626"/>
      <c r="U13" s="25"/>
      <c r="V13" s="25"/>
      <c r="W13" s="25"/>
      <c r="X13" s="626"/>
      <c r="Y13" s="25"/>
      <c r="Z13" s="25"/>
      <c r="AA13" s="25"/>
      <c r="AB13" s="626"/>
      <c r="AC13" s="25"/>
      <c r="AD13" s="25"/>
      <c r="AE13" s="25"/>
      <c r="AF13" s="25"/>
      <c r="AG13" s="626"/>
      <c r="AH13" s="25"/>
      <c r="AI13" s="25"/>
      <c r="AJ13" s="25"/>
      <c r="AK13" s="626"/>
      <c r="AL13" s="25"/>
      <c r="AM13" s="25"/>
      <c r="AN13" s="25"/>
      <c r="AO13" s="25"/>
      <c r="AP13" s="25"/>
      <c r="AQ13" s="25"/>
      <c r="AR13" s="25"/>
      <c r="AS13" s="25"/>
      <c r="AT13" s="626"/>
      <c r="AU13" s="25"/>
      <c r="AV13" s="25"/>
      <c r="AW13" s="25"/>
      <c r="AX13" s="626"/>
      <c r="AY13" s="25"/>
      <c r="AZ13" s="25"/>
      <c r="BA13" s="25"/>
      <c r="BB13" s="30"/>
      <c r="BC13" s="662"/>
      <c r="BD13" s="629"/>
      <c r="BE13" s="629"/>
      <c r="BF13" s="626"/>
      <c r="BG13" s="674"/>
      <c r="BH13" s="629"/>
      <c r="BI13" s="626"/>
      <c r="BJ13" s="626"/>
      <c r="BK13" s="641"/>
      <c r="BL13" s="10"/>
    </row>
    <row r="14" spans="1:64" ht="17.25" customHeight="1">
      <c r="A14" s="657"/>
      <c r="B14" s="658"/>
      <c r="C14" s="28"/>
      <c r="D14" s="25"/>
      <c r="E14" s="25"/>
      <c r="F14" s="25"/>
      <c r="G14" s="631"/>
      <c r="H14" s="25"/>
      <c r="I14" s="25"/>
      <c r="J14" s="25"/>
      <c r="K14" s="626"/>
      <c r="L14" s="25"/>
      <c r="M14" s="25"/>
      <c r="N14" s="25"/>
      <c r="O14" s="25"/>
      <c r="P14" s="25"/>
      <c r="Q14" s="25"/>
      <c r="R14" s="25"/>
      <c r="S14" s="25"/>
      <c r="T14" s="626"/>
      <c r="U14" s="25"/>
      <c r="V14" s="25"/>
      <c r="W14" s="25"/>
      <c r="X14" s="626"/>
      <c r="Y14" s="25"/>
      <c r="Z14" s="25"/>
      <c r="AA14" s="25"/>
      <c r="AB14" s="626"/>
      <c r="AC14" s="25"/>
      <c r="AD14" s="25"/>
      <c r="AE14" s="25"/>
      <c r="AF14" s="25"/>
      <c r="AG14" s="626"/>
      <c r="AH14" s="25"/>
      <c r="AI14" s="25"/>
      <c r="AJ14" s="25"/>
      <c r="AK14" s="626"/>
      <c r="AL14" s="25"/>
      <c r="AM14" s="25"/>
      <c r="AN14" s="25"/>
      <c r="AO14" s="25"/>
      <c r="AP14" s="25"/>
      <c r="AQ14" s="25"/>
      <c r="AR14" s="25"/>
      <c r="AS14" s="25"/>
      <c r="AT14" s="626"/>
      <c r="AU14" s="25"/>
      <c r="AV14" s="25"/>
      <c r="AW14" s="25"/>
      <c r="AX14" s="626"/>
      <c r="AY14" s="25"/>
      <c r="AZ14" s="25"/>
      <c r="BA14" s="25"/>
      <c r="BB14" s="30"/>
      <c r="BC14" s="662"/>
      <c r="BD14" s="629"/>
      <c r="BE14" s="629"/>
      <c r="BF14" s="626"/>
      <c r="BG14" s="674"/>
      <c r="BH14" s="629"/>
      <c r="BI14" s="626"/>
      <c r="BJ14" s="626"/>
      <c r="BK14" s="641"/>
      <c r="BL14" s="10"/>
    </row>
    <row r="15" spans="1:64" ht="14.25" customHeight="1" thickBot="1">
      <c r="A15" s="659"/>
      <c r="B15" s="660"/>
      <c r="C15" s="78">
        <v>1</v>
      </c>
      <c r="D15" s="79">
        <v>2</v>
      </c>
      <c r="E15" s="79">
        <v>3</v>
      </c>
      <c r="F15" s="79">
        <v>4</v>
      </c>
      <c r="G15" s="79">
        <v>5</v>
      </c>
      <c r="H15" s="79">
        <v>6</v>
      </c>
      <c r="I15" s="79">
        <v>7</v>
      </c>
      <c r="J15" s="79">
        <v>8</v>
      </c>
      <c r="K15" s="79">
        <v>9</v>
      </c>
      <c r="L15" s="79">
        <v>10</v>
      </c>
      <c r="M15" s="79">
        <v>11</v>
      </c>
      <c r="N15" s="79">
        <v>12</v>
      </c>
      <c r="O15" s="79">
        <v>13</v>
      </c>
      <c r="P15" s="79">
        <v>14</v>
      </c>
      <c r="Q15" s="79">
        <v>15</v>
      </c>
      <c r="R15" s="79">
        <v>16</v>
      </c>
      <c r="S15" s="79">
        <v>17</v>
      </c>
      <c r="T15" s="79">
        <v>18</v>
      </c>
      <c r="U15" s="79">
        <v>19</v>
      </c>
      <c r="V15" s="79">
        <v>20</v>
      </c>
      <c r="W15" s="79">
        <v>21</v>
      </c>
      <c r="X15" s="79">
        <v>22</v>
      </c>
      <c r="Y15" s="79">
        <v>23</v>
      </c>
      <c r="Z15" s="79">
        <v>24</v>
      </c>
      <c r="AA15" s="79">
        <v>25</v>
      </c>
      <c r="AB15" s="79">
        <v>26</v>
      </c>
      <c r="AC15" s="79">
        <v>27</v>
      </c>
      <c r="AD15" s="79">
        <v>28</v>
      </c>
      <c r="AE15" s="79">
        <v>29</v>
      </c>
      <c r="AF15" s="79">
        <v>30</v>
      </c>
      <c r="AG15" s="79">
        <v>31</v>
      </c>
      <c r="AH15" s="79">
        <v>32</v>
      </c>
      <c r="AI15" s="79">
        <v>33</v>
      </c>
      <c r="AJ15" s="79">
        <v>34</v>
      </c>
      <c r="AK15" s="79">
        <v>35</v>
      </c>
      <c r="AL15" s="79">
        <v>36</v>
      </c>
      <c r="AM15" s="79">
        <v>37</v>
      </c>
      <c r="AN15" s="79">
        <v>38</v>
      </c>
      <c r="AO15" s="79">
        <v>39</v>
      </c>
      <c r="AP15" s="79">
        <v>40</v>
      </c>
      <c r="AQ15" s="79">
        <v>41</v>
      </c>
      <c r="AR15" s="79">
        <v>42</v>
      </c>
      <c r="AS15" s="79">
        <v>43</v>
      </c>
      <c r="AT15" s="79">
        <v>44</v>
      </c>
      <c r="AU15" s="79">
        <v>45</v>
      </c>
      <c r="AV15" s="79">
        <v>46</v>
      </c>
      <c r="AW15" s="79">
        <v>47</v>
      </c>
      <c r="AX15" s="79">
        <v>48</v>
      </c>
      <c r="AY15" s="79">
        <v>49</v>
      </c>
      <c r="AZ15" s="79">
        <v>50</v>
      </c>
      <c r="BA15" s="79">
        <v>51</v>
      </c>
      <c r="BB15" s="80">
        <v>52</v>
      </c>
      <c r="BC15" s="663"/>
      <c r="BD15" s="630"/>
      <c r="BE15" s="630"/>
      <c r="BF15" s="627"/>
      <c r="BG15" s="675"/>
      <c r="BH15" s="630"/>
      <c r="BI15" s="627"/>
      <c r="BJ15" s="627"/>
      <c r="BK15" s="642"/>
      <c r="BL15" s="10"/>
    </row>
    <row r="16" spans="1:64" ht="14.25" customHeight="1" thickBot="1">
      <c r="A16" s="128"/>
      <c r="B16" s="129">
        <v>1</v>
      </c>
      <c r="C16" s="121"/>
      <c r="D16" s="36"/>
      <c r="E16" s="127"/>
      <c r="F16" s="127"/>
      <c r="G16" s="36" t="s">
        <v>59</v>
      </c>
      <c r="H16" s="36" t="s">
        <v>59</v>
      </c>
      <c r="I16" s="36" t="s">
        <v>59</v>
      </c>
      <c r="J16" s="122"/>
      <c r="K16" s="122"/>
      <c r="L16" s="122"/>
      <c r="M16" s="122"/>
      <c r="N16" s="122"/>
      <c r="O16" s="122"/>
      <c r="P16" s="122"/>
      <c r="Q16" s="122"/>
      <c r="R16" s="36"/>
      <c r="S16" s="36"/>
      <c r="T16" s="36" t="s">
        <v>57</v>
      </c>
      <c r="U16" s="36" t="s">
        <v>57</v>
      </c>
      <c r="V16" s="36"/>
      <c r="W16" s="36"/>
      <c r="X16" s="127"/>
      <c r="Y16" s="122"/>
      <c r="Z16" s="36"/>
      <c r="AA16" s="36"/>
      <c r="AB16" s="36"/>
      <c r="AC16" s="36"/>
      <c r="AD16" s="123"/>
      <c r="AE16" s="123"/>
      <c r="AF16" s="36"/>
      <c r="AG16" s="36"/>
      <c r="AH16" s="36"/>
      <c r="AI16" s="36"/>
      <c r="AJ16" s="36" t="s">
        <v>59</v>
      </c>
      <c r="AK16" s="36" t="s">
        <v>59</v>
      </c>
      <c r="AL16" s="36" t="s">
        <v>59</v>
      </c>
      <c r="AM16" s="36"/>
      <c r="AN16" s="36"/>
      <c r="AO16" s="36"/>
      <c r="AP16" s="36"/>
      <c r="AQ16" s="36"/>
      <c r="AR16" s="36"/>
      <c r="AS16" s="36"/>
      <c r="AT16" s="36" t="s">
        <v>57</v>
      </c>
      <c r="AU16" s="36" t="s">
        <v>57</v>
      </c>
      <c r="AV16" s="36" t="s">
        <v>57</v>
      </c>
      <c r="AW16" s="36" t="s">
        <v>57</v>
      </c>
      <c r="AX16" s="36" t="s">
        <v>57</v>
      </c>
      <c r="AY16" s="36" t="s">
        <v>57</v>
      </c>
      <c r="AZ16" s="36" t="s">
        <v>57</v>
      </c>
      <c r="BA16" s="36" t="s">
        <v>57</v>
      </c>
      <c r="BB16" s="37" t="s">
        <v>57</v>
      </c>
      <c r="BC16" s="104">
        <v>1</v>
      </c>
      <c r="BD16" s="124">
        <v>35</v>
      </c>
      <c r="BE16" s="124">
        <v>6</v>
      </c>
      <c r="BF16" s="124"/>
      <c r="BG16" s="124"/>
      <c r="BH16" s="124"/>
      <c r="BI16" s="124"/>
      <c r="BJ16" s="125">
        <v>11</v>
      </c>
      <c r="BK16" s="126">
        <f>BD16+BE16+BF16+BG16+BH16+BI16+BJ16</f>
        <v>52</v>
      </c>
      <c r="BL16" s="10"/>
    </row>
    <row r="17" spans="1:64" ht="14.25" customHeight="1" thickBot="1">
      <c r="A17" s="128"/>
      <c r="B17" s="129">
        <v>2</v>
      </c>
      <c r="C17" s="31"/>
      <c r="D17" s="32"/>
      <c r="E17" s="95"/>
      <c r="F17" s="95"/>
      <c r="G17" s="36" t="s">
        <v>59</v>
      </c>
      <c r="H17" s="36" t="s">
        <v>59</v>
      </c>
      <c r="I17" s="36" t="s">
        <v>59</v>
      </c>
      <c r="J17" s="33"/>
      <c r="K17" s="33"/>
      <c r="L17" s="33"/>
      <c r="M17" s="33"/>
      <c r="N17" s="33"/>
      <c r="O17" s="33"/>
      <c r="P17" s="33"/>
      <c r="Q17" s="33"/>
      <c r="R17" s="36"/>
      <c r="S17" s="36"/>
      <c r="T17" s="36" t="s">
        <v>57</v>
      </c>
      <c r="U17" s="36" t="s">
        <v>57</v>
      </c>
      <c r="V17" s="32"/>
      <c r="W17" s="32"/>
      <c r="X17" s="95"/>
      <c r="Y17" s="33"/>
      <c r="Z17" s="32"/>
      <c r="AA17" s="32"/>
      <c r="AB17" s="32"/>
      <c r="AC17" s="32"/>
      <c r="AD17" s="36" t="s">
        <v>59</v>
      </c>
      <c r="AE17" s="36" t="s">
        <v>59</v>
      </c>
      <c r="AF17" s="36" t="s">
        <v>59</v>
      </c>
      <c r="AG17" s="32"/>
      <c r="AH17" s="32"/>
      <c r="AI17" s="32"/>
      <c r="AJ17" s="36"/>
      <c r="AK17" s="32"/>
      <c r="AL17" s="32"/>
      <c r="AM17" s="32"/>
      <c r="AN17" s="32"/>
      <c r="AO17" s="32"/>
      <c r="AP17" s="32"/>
      <c r="AQ17" s="32"/>
      <c r="AR17" s="99">
        <v>0</v>
      </c>
      <c r="AS17" s="35">
        <v>8</v>
      </c>
      <c r="AT17" s="36" t="s">
        <v>57</v>
      </c>
      <c r="AU17" s="36" t="s">
        <v>57</v>
      </c>
      <c r="AV17" s="36" t="s">
        <v>57</v>
      </c>
      <c r="AW17" s="36" t="s">
        <v>57</v>
      </c>
      <c r="AX17" s="36" t="s">
        <v>57</v>
      </c>
      <c r="AY17" s="36" t="s">
        <v>57</v>
      </c>
      <c r="AZ17" s="36" t="s">
        <v>57</v>
      </c>
      <c r="BA17" s="36" t="s">
        <v>57</v>
      </c>
      <c r="BB17" s="37" t="s">
        <v>57</v>
      </c>
      <c r="BC17" s="104">
        <v>2</v>
      </c>
      <c r="BD17" s="141">
        <v>33</v>
      </c>
      <c r="BE17" s="141">
        <v>6</v>
      </c>
      <c r="BF17" s="141">
        <v>1</v>
      </c>
      <c r="BG17" s="141">
        <v>1</v>
      </c>
      <c r="BH17" s="141"/>
      <c r="BI17" s="141"/>
      <c r="BJ17" s="142">
        <v>11</v>
      </c>
      <c r="BK17" s="126">
        <f>BD17+BE17+BF17+BG17+BH17+BI17+BJ17</f>
        <v>52</v>
      </c>
      <c r="BL17" s="10"/>
    </row>
    <row r="18" spans="1:64" ht="14.25" customHeight="1" thickBot="1">
      <c r="A18" s="128"/>
      <c r="B18" s="129">
        <v>3</v>
      </c>
      <c r="C18" s="93"/>
      <c r="D18" s="94"/>
      <c r="E18" s="95"/>
      <c r="F18" s="95"/>
      <c r="G18" s="36" t="s">
        <v>59</v>
      </c>
      <c r="H18" s="36" t="s">
        <v>59</v>
      </c>
      <c r="I18" s="36" t="s">
        <v>59</v>
      </c>
      <c r="J18" s="94"/>
      <c r="K18" s="94"/>
      <c r="L18" s="94"/>
      <c r="M18" s="94"/>
      <c r="N18" s="94"/>
      <c r="O18" s="94"/>
      <c r="P18" s="94"/>
      <c r="Q18" s="94"/>
      <c r="R18" s="36"/>
      <c r="S18" s="36"/>
      <c r="T18" s="32" t="s">
        <v>57</v>
      </c>
      <c r="U18" s="32" t="s">
        <v>57</v>
      </c>
      <c r="V18" s="94"/>
      <c r="W18" s="94"/>
      <c r="X18" s="95"/>
      <c r="Y18" s="94"/>
      <c r="Z18" s="94"/>
      <c r="AA18" s="94"/>
      <c r="AB18" s="94"/>
      <c r="AC18" s="94"/>
      <c r="AD18" s="94"/>
      <c r="AE18" s="94"/>
      <c r="AF18" s="36"/>
      <c r="AG18" s="36"/>
      <c r="AH18" s="36" t="s">
        <v>59</v>
      </c>
      <c r="AI18" s="36" t="s">
        <v>59</v>
      </c>
      <c r="AJ18" s="36" t="s">
        <v>59</v>
      </c>
      <c r="AK18" s="32"/>
      <c r="AL18" s="99"/>
      <c r="AM18" s="99"/>
      <c r="AN18" s="36"/>
      <c r="AO18" s="36"/>
      <c r="AP18" s="99">
        <v>0</v>
      </c>
      <c r="AQ18" s="99">
        <v>0</v>
      </c>
      <c r="AR18" s="99">
        <v>0</v>
      </c>
      <c r="AS18" s="99">
        <v>0</v>
      </c>
      <c r="AT18" s="32" t="s">
        <v>57</v>
      </c>
      <c r="AU18" s="32" t="s">
        <v>57</v>
      </c>
      <c r="AV18" s="32" t="s">
        <v>57</v>
      </c>
      <c r="AW18" s="32" t="s">
        <v>57</v>
      </c>
      <c r="AX18" s="32" t="s">
        <v>57</v>
      </c>
      <c r="AY18" s="32" t="s">
        <v>57</v>
      </c>
      <c r="AZ18" s="32" t="s">
        <v>57</v>
      </c>
      <c r="BA18" s="32" t="s">
        <v>57</v>
      </c>
      <c r="BB18" s="97" t="s">
        <v>57</v>
      </c>
      <c r="BC18" s="104">
        <v>3</v>
      </c>
      <c r="BD18" s="100">
        <v>31</v>
      </c>
      <c r="BE18" s="100">
        <v>6</v>
      </c>
      <c r="BF18" s="96">
        <v>4</v>
      </c>
      <c r="BG18" s="100"/>
      <c r="BH18" s="100"/>
      <c r="BI18" s="96"/>
      <c r="BJ18" s="101">
        <v>11</v>
      </c>
      <c r="BK18" s="126">
        <f>BD18+BE18+BF18+BG18+BH18+BI18+BJ18</f>
        <v>52</v>
      </c>
      <c r="BL18" s="10"/>
    </row>
    <row r="19" spans="1:70" ht="13.5" customHeight="1" thickBot="1">
      <c r="A19" s="643">
        <v>4</v>
      </c>
      <c r="B19" s="644"/>
      <c r="C19" s="31"/>
      <c r="D19" s="32"/>
      <c r="E19" s="95"/>
      <c r="F19" s="36"/>
      <c r="G19" s="36" t="s">
        <v>59</v>
      </c>
      <c r="H19" s="36" t="s">
        <v>59</v>
      </c>
      <c r="I19" s="36" t="s">
        <v>59</v>
      </c>
      <c r="J19" s="33"/>
      <c r="K19" s="35"/>
      <c r="L19" s="35"/>
      <c r="M19" s="35"/>
      <c r="N19" s="36"/>
      <c r="O19" s="36"/>
      <c r="P19" s="35">
        <v>8</v>
      </c>
      <c r="Q19" s="35">
        <v>8</v>
      </c>
      <c r="R19" s="35">
        <v>8</v>
      </c>
      <c r="S19" s="35">
        <v>8</v>
      </c>
      <c r="T19" s="32" t="s">
        <v>57</v>
      </c>
      <c r="U19" s="32" t="s">
        <v>57</v>
      </c>
      <c r="V19" s="32"/>
      <c r="W19" s="32"/>
      <c r="X19" s="95"/>
      <c r="Y19" s="33"/>
      <c r="Z19" s="36"/>
      <c r="AA19" s="32"/>
      <c r="AB19" s="32"/>
      <c r="AC19" s="32"/>
      <c r="AD19" s="34"/>
      <c r="AE19" s="36"/>
      <c r="AF19" s="32"/>
      <c r="AG19" s="36" t="s">
        <v>59</v>
      </c>
      <c r="AH19" s="36" t="s">
        <v>59</v>
      </c>
      <c r="AI19" s="36" t="s">
        <v>59</v>
      </c>
      <c r="AJ19" s="35"/>
      <c r="AK19" s="35"/>
      <c r="AL19" s="35"/>
      <c r="AM19" s="35"/>
      <c r="AN19" s="35"/>
      <c r="AO19" s="35">
        <v>0</v>
      </c>
      <c r="AP19" s="35">
        <v>8</v>
      </c>
      <c r="AQ19" s="35">
        <v>8</v>
      </c>
      <c r="AR19" s="35">
        <v>8</v>
      </c>
      <c r="AS19" s="35">
        <v>8</v>
      </c>
      <c r="AT19" s="55" t="s">
        <v>57</v>
      </c>
      <c r="AU19" s="55" t="s">
        <v>57</v>
      </c>
      <c r="AV19" s="55" t="s">
        <v>57</v>
      </c>
      <c r="AW19" s="55" t="s">
        <v>57</v>
      </c>
      <c r="AX19" s="55" t="s">
        <v>57</v>
      </c>
      <c r="AY19" s="55" t="s">
        <v>57</v>
      </c>
      <c r="AZ19" s="55" t="s">
        <v>57</v>
      </c>
      <c r="BA19" s="55" t="s">
        <v>57</v>
      </c>
      <c r="BB19" s="56" t="s">
        <v>57</v>
      </c>
      <c r="BC19" s="38">
        <v>4</v>
      </c>
      <c r="BD19" s="102">
        <v>26</v>
      </c>
      <c r="BE19" s="102">
        <v>6</v>
      </c>
      <c r="BF19" s="102">
        <v>1</v>
      </c>
      <c r="BG19" s="102">
        <v>8</v>
      </c>
      <c r="BH19" s="102"/>
      <c r="BI19" s="102"/>
      <c r="BJ19" s="103">
        <v>11</v>
      </c>
      <c r="BK19" s="126">
        <f>BD19+BE19+BF19+BG19+BH19+BI19+BJ19</f>
        <v>52</v>
      </c>
      <c r="BL19" s="10"/>
      <c r="BR19" s="21"/>
    </row>
    <row r="20" spans="1:64" ht="15.75" customHeight="1" thickBot="1">
      <c r="A20" s="647">
        <v>5</v>
      </c>
      <c r="B20" s="648"/>
      <c r="C20" s="31"/>
      <c r="D20" s="32"/>
      <c r="E20" s="95"/>
      <c r="F20" s="95"/>
      <c r="G20" s="36" t="s">
        <v>59</v>
      </c>
      <c r="H20" s="36" t="s">
        <v>59</v>
      </c>
      <c r="I20" s="36" t="s">
        <v>59</v>
      </c>
      <c r="J20" s="33"/>
      <c r="K20" s="33"/>
      <c r="L20" s="32"/>
      <c r="M20" s="35"/>
      <c r="N20" s="35">
        <v>8</v>
      </c>
      <c r="O20" s="35">
        <v>8</v>
      </c>
      <c r="P20" s="35">
        <v>8</v>
      </c>
      <c r="Q20" s="35">
        <v>8</v>
      </c>
      <c r="R20" s="35">
        <v>8</v>
      </c>
      <c r="S20" s="98">
        <v>8</v>
      </c>
      <c r="T20" s="32" t="s">
        <v>57</v>
      </c>
      <c r="U20" s="32" t="s">
        <v>57</v>
      </c>
      <c r="V20" s="95"/>
      <c r="W20" s="32"/>
      <c r="X20" s="36" t="s">
        <v>59</v>
      </c>
      <c r="Y20" s="36" t="s">
        <v>59</v>
      </c>
      <c r="Z20" s="36" t="s">
        <v>59</v>
      </c>
      <c r="AA20" s="36"/>
      <c r="AB20" s="32"/>
      <c r="AC20" s="32"/>
      <c r="AD20" s="35">
        <v>8</v>
      </c>
      <c r="AE20" s="35">
        <v>8</v>
      </c>
      <c r="AF20" s="35">
        <v>8</v>
      </c>
      <c r="AG20" s="35">
        <v>8</v>
      </c>
      <c r="AH20" s="35">
        <v>8</v>
      </c>
      <c r="AI20" s="35">
        <v>8</v>
      </c>
      <c r="AJ20" s="32" t="s">
        <v>17</v>
      </c>
      <c r="AK20" s="32" t="s">
        <v>17</v>
      </c>
      <c r="AL20" s="32" t="s">
        <v>17</v>
      </c>
      <c r="AM20" s="32" t="s">
        <v>17</v>
      </c>
      <c r="AN20" s="32" t="s">
        <v>58</v>
      </c>
      <c r="AO20" s="32" t="s">
        <v>10</v>
      </c>
      <c r="AP20" s="32" t="s">
        <v>58</v>
      </c>
      <c r="AQ20" s="32" t="s">
        <v>58</v>
      </c>
      <c r="AR20" s="32" t="s">
        <v>10</v>
      </c>
      <c r="AS20" s="32" t="s">
        <v>10</v>
      </c>
      <c r="AT20" s="32"/>
      <c r="AU20" s="36"/>
      <c r="AV20" s="36"/>
      <c r="AW20" s="36"/>
      <c r="AX20" s="36"/>
      <c r="AY20" s="36"/>
      <c r="AZ20" s="36"/>
      <c r="BA20" s="36"/>
      <c r="BB20" s="37"/>
      <c r="BC20" s="54">
        <v>5</v>
      </c>
      <c r="BD20" s="96">
        <v>13</v>
      </c>
      <c r="BE20" s="96">
        <v>6</v>
      </c>
      <c r="BF20" s="96"/>
      <c r="BG20" s="96">
        <v>12</v>
      </c>
      <c r="BH20" s="96">
        <v>4</v>
      </c>
      <c r="BI20" s="96">
        <v>6</v>
      </c>
      <c r="BJ20" s="96">
        <v>2</v>
      </c>
      <c r="BK20" s="126">
        <f>BD20+BE20+BF20+BG20+BH20+BI20+BJ20</f>
        <v>43</v>
      </c>
      <c r="BL20" s="10"/>
    </row>
    <row r="21" spans="1:64" ht="13.5" customHeight="1" thickBot="1">
      <c r="A21" s="4"/>
      <c r="B21" s="5"/>
      <c r="C21" s="4"/>
      <c r="D21" s="4"/>
      <c r="E21" s="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645" t="s">
        <v>14</v>
      </c>
      <c r="BA21" s="645"/>
      <c r="BB21" s="645"/>
      <c r="BC21" s="20"/>
      <c r="BD21" s="19">
        <f>BD16+BD18+BD19+BD20+BD17</f>
        <v>138</v>
      </c>
      <c r="BE21" s="19">
        <f aca="true" t="shared" si="0" ref="BE21:BK21">BE16+BE18+BE19+BE20+BE17</f>
        <v>30</v>
      </c>
      <c r="BF21" s="19">
        <f t="shared" si="0"/>
        <v>6</v>
      </c>
      <c r="BG21" s="19">
        <f t="shared" si="0"/>
        <v>21</v>
      </c>
      <c r="BH21" s="19">
        <f t="shared" si="0"/>
        <v>4</v>
      </c>
      <c r="BI21" s="19">
        <f t="shared" si="0"/>
        <v>6</v>
      </c>
      <c r="BJ21" s="19">
        <f t="shared" si="0"/>
        <v>46</v>
      </c>
      <c r="BK21" s="19">
        <f t="shared" si="0"/>
        <v>251</v>
      </c>
      <c r="BL21" s="10"/>
    </row>
    <row r="22" spans="2:63" ht="3.75" customHeight="1">
      <c r="B22" s="2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ht="12.75" customHeight="1">
      <c r="A23" s="638" t="s">
        <v>15</v>
      </c>
      <c r="B23" s="638"/>
      <c r="C23" s="638"/>
      <c r="D23" s="638"/>
      <c r="E23" s="638"/>
      <c r="F23" s="638"/>
      <c r="G23" s="4"/>
      <c r="H23" s="638" t="s">
        <v>231</v>
      </c>
      <c r="I23" s="638"/>
      <c r="J23" s="638"/>
      <c r="K23" s="638"/>
      <c r="L23" s="638"/>
      <c r="M23" s="638"/>
      <c r="N23" s="638"/>
      <c r="O23" s="4"/>
      <c r="P23" s="638" t="s">
        <v>53</v>
      </c>
      <c r="Q23" s="638"/>
      <c r="R23" s="638"/>
      <c r="S23" s="638"/>
      <c r="T23" s="638"/>
      <c r="U23" s="638"/>
      <c r="V23" s="638"/>
      <c r="W23" s="9"/>
      <c r="X23" s="638" t="s">
        <v>54</v>
      </c>
      <c r="Y23" s="638"/>
      <c r="Z23" s="638"/>
      <c r="AA23" s="638"/>
      <c r="AB23" s="638"/>
      <c r="AC23" s="638"/>
      <c r="AD23" s="638"/>
      <c r="AE23" s="4"/>
      <c r="AF23" s="638" t="s">
        <v>55</v>
      </c>
      <c r="AG23" s="638"/>
      <c r="AH23" s="638"/>
      <c r="AI23" s="638"/>
      <c r="AJ23" s="638"/>
      <c r="AK23" s="638"/>
      <c r="AL23" s="638"/>
      <c r="AM23" s="4"/>
      <c r="AN23" s="638" t="s">
        <v>232</v>
      </c>
      <c r="AO23" s="638"/>
      <c r="AP23" s="638"/>
      <c r="AQ23" s="638"/>
      <c r="AR23" s="638"/>
      <c r="AS23" s="638"/>
      <c r="AT23" s="638"/>
      <c r="AU23" s="4"/>
      <c r="AV23" s="638" t="s">
        <v>56</v>
      </c>
      <c r="AW23" s="638"/>
      <c r="AX23" s="638"/>
      <c r="AY23" s="638"/>
      <c r="AZ23" s="638"/>
      <c r="BA23" s="638"/>
      <c r="BB23" s="638"/>
      <c r="BC23" s="639" t="s">
        <v>102</v>
      </c>
      <c r="BD23" s="639"/>
      <c r="BE23" s="639"/>
      <c r="BF23" s="639"/>
      <c r="BG23" s="639"/>
      <c r="BH23" s="638" t="s">
        <v>16</v>
      </c>
      <c r="BI23" s="638"/>
      <c r="BJ23" s="638"/>
      <c r="BK23" s="4"/>
    </row>
    <row r="24" spans="1:63" ht="12.75" customHeight="1">
      <c r="A24" s="638"/>
      <c r="B24" s="638"/>
      <c r="C24" s="638"/>
      <c r="D24" s="638"/>
      <c r="E24" s="638"/>
      <c r="F24" s="638"/>
      <c r="G24" s="4"/>
      <c r="H24" s="638"/>
      <c r="I24" s="638"/>
      <c r="J24" s="638"/>
      <c r="K24" s="638"/>
      <c r="L24" s="638"/>
      <c r="M24" s="638"/>
      <c r="N24" s="638"/>
      <c r="O24" s="4"/>
      <c r="P24" s="638"/>
      <c r="Q24" s="638"/>
      <c r="R24" s="638"/>
      <c r="S24" s="638"/>
      <c r="T24" s="638"/>
      <c r="U24" s="638"/>
      <c r="V24" s="638"/>
      <c r="W24" s="9"/>
      <c r="X24" s="638"/>
      <c r="Y24" s="638"/>
      <c r="Z24" s="638"/>
      <c r="AA24" s="638"/>
      <c r="AB24" s="638"/>
      <c r="AC24" s="638"/>
      <c r="AD24" s="638"/>
      <c r="AE24" s="4"/>
      <c r="AF24" s="638"/>
      <c r="AG24" s="638"/>
      <c r="AH24" s="638"/>
      <c r="AI24" s="638"/>
      <c r="AJ24" s="638"/>
      <c r="AK24" s="638"/>
      <c r="AL24" s="638"/>
      <c r="AM24" s="4"/>
      <c r="AN24" s="638"/>
      <c r="AO24" s="638"/>
      <c r="AP24" s="638"/>
      <c r="AQ24" s="638"/>
      <c r="AR24" s="638"/>
      <c r="AS24" s="638"/>
      <c r="AT24" s="638"/>
      <c r="AU24" s="4"/>
      <c r="AV24" s="638"/>
      <c r="AW24" s="638"/>
      <c r="AX24" s="638"/>
      <c r="AY24" s="638"/>
      <c r="AZ24" s="638"/>
      <c r="BA24" s="638"/>
      <c r="BB24" s="638"/>
      <c r="BC24" s="639"/>
      <c r="BD24" s="639"/>
      <c r="BE24" s="639"/>
      <c r="BF24" s="639"/>
      <c r="BG24" s="639"/>
      <c r="BH24" s="638"/>
      <c r="BI24" s="638"/>
      <c r="BJ24" s="638"/>
      <c r="BK24" s="4"/>
    </row>
    <row r="25" spans="1:63" ht="12.75" customHeight="1">
      <c r="A25" s="638"/>
      <c r="B25" s="638"/>
      <c r="C25" s="638"/>
      <c r="D25" s="638"/>
      <c r="E25" s="638"/>
      <c r="F25" s="638"/>
      <c r="G25" s="4"/>
      <c r="H25" s="638"/>
      <c r="I25" s="638"/>
      <c r="J25" s="638"/>
      <c r="K25" s="638"/>
      <c r="L25" s="638"/>
      <c r="M25" s="638"/>
      <c r="N25" s="638"/>
      <c r="O25" s="4"/>
      <c r="P25" s="638"/>
      <c r="Q25" s="638"/>
      <c r="R25" s="638"/>
      <c r="S25" s="638"/>
      <c r="T25" s="638"/>
      <c r="U25" s="638"/>
      <c r="V25" s="638"/>
      <c r="W25" s="9"/>
      <c r="X25" s="638"/>
      <c r="Y25" s="638"/>
      <c r="Z25" s="638"/>
      <c r="AA25" s="638"/>
      <c r="AB25" s="638"/>
      <c r="AC25" s="638"/>
      <c r="AD25" s="638"/>
      <c r="AE25" s="4"/>
      <c r="AF25" s="638"/>
      <c r="AG25" s="638"/>
      <c r="AH25" s="638"/>
      <c r="AI25" s="638"/>
      <c r="AJ25" s="638"/>
      <c r="AK25" s="638"/>
      <c r="AL25" s="638"/>
      <c r="AM25" s="4"/>
      <c r="AN25" s="638"/>
      <c r="AO25" s="638"/>
      <c r="AP25" s="638"/>
      <c r="AQ25" s="638"/>
      <c r="AR25" s="638"/>
      <c r="AS25" s="638"/>
      <c r="AT25" s="638"/>
      <c r="AU25" s="4"/>
      <c r="AV25" s="638"/>
      <c r="AW25" s="638"/>
      <c r="AX25" s="638"/>
      <c r="AY25" s="638"/>
      <c r="AZ25" s="638"/>
      <c r="BA25" s="638"/>
      <c r="BB25" s="638"/>
      <c r="BC25" s="639"/>
      <c r="BD25" s="639"/>
      <c r="BE25" s="639"/>
      <c r="BF25" s="639"/>
      <c r="BG25" s="639"/>
      <c r="BH25" s="638"/>
      <c r="BI25" s="638"/>
      <c r="BJ25" s="638"/>
      <c r="BK25" s="4"/>
    </row>
    <row r="26" spans="1:63" ht="12" customHeight="1">
      <c r="A26" s="638"/>
      <c r="B26" s="638"/>
      <c r="C26" s="638"/>
      <c r="D26" s="638"/>
      <c r="E26" s="638"/>
      <c r="F26" s="638"/>
      <c r="G26" s="4"/>
      <c r="H26" s="638"/>
      <c r="I26" s="638"/>
      <c r="J26" s="638"/>
      <c r="K26" s="638"/>
      <c r="L26" s="638"/>
      <c r="M26" s="638"/>
      <c r="N26" s="638"/>
      <c r="O26" s="4"/>
      <c r="P26" s="638"/>
      <c r="Q26" s="638"/>
      <c r="R26" s="638"/>
      <c r="S26" s="638"/>
      <c r="T26" s="638"/>
      <c r="U26" s="638"/>
      <c r="V26" s="638"/>
      <c r="W26" s="9"/>
      <c r="X26" s="638"/>
      <c r="Y26" s="638"/>
      <c r="Z26" s="638"/>
      <c r="AA26" s="638"/>
      <c r="AB26" s="638"/>
      <c r="AC26" s="638"/>
      <c r="AD26" s="638"/>
      <c r="AE26" s="4"/>
      <c r="AF26" s="638"/>
      <c r="AG26" s="638"/>
      <c r="AH26" s="638"/>
      <c r="AI26" s="638"/>
      <c r="AJ26" s="638"/>
      <c r="AK26" s="638"/>
      <c r="AL26" s="638"/>
      <c r="AM26" s="4"/>
      <c r="AN26" s="638"/>
      <c r="AO26" s="638"/>
      <c r="AP26" s="638"/>
      <c r="AQ26" s="638"/>
      <c r="AR26" s="638"/>
      <c r="AS26" s="638"/>
      <c r="AT26" s="638"/>
      <c r="AU26" s="4"/>
      <c r="AV26" s="638"/>
      <c r="AW26" s="638"/>
      <c r="AX26" s="638"/>
      <c r="AY26" s="638"/>
      <c r="AZ26" s="638"/>
      <c r="BA26" s="638"/>
      <c r="BB26" s="638"/>
      <c r="BC26" s="639"/>
      <c r="BD26" s="639"/>
      <c r="BE26" s="639"/>
      <c r="BF26" s="639"/>
      <c r="BG26" s="639"/>
      <c r="BH26" s="638"/>
      <c r="BI26" s="638"/>
      <c r="BJ26" s="638"/>
      <c r="BK26" s="4"/>
    </row>
    <row r="27" spans="1:63" ht="6" customHeight="1">
      <c r="A27" s="638"/>
      <c r="B27" s="638"/>
      <c r="C27" s="638"/>
      <c r="D27" s="638"/>
      <c r="E27" s="638"/>
      <c r="F27" s="638"/>
      <c r="G27" s="4"/>
      <c r="H27" s="638"/>
      <c r="I27" s="638"/>
      <c r="J27" s="638"/>
      <c r="K27" s="638"/>
      <c r="L27" s="638"/>
      <c r="M27" s="638"/>
      <c r="N27" s="638"/>
      <c r="O27" s="4"/>
      <c r="P27" s="638"/>
      <c r="Q27" s="638"/>
      <c r="R27" s="638"/>
      <c r="S27" s="638"/>
      <c r="T27" s="638"/>
      <c r="U27" s="638"/>
      <c r="V27" s="638"/>
      <c r="W27" s="9"/>
      <c r="X27" s="638"/>
      <c r="Y27" s="638"/>
      <c r="Z27" s="638"/>
      <c r="AA27" s="638"/>
      <c r="AB27" s="638"/>
      <c r="AC27" s="638"/>
      <c r="AD27" s="638"/>
      <c r="AE27" s="4"/>
      <c r="AF27" s="638"/>
      <c r="AG27" s="638"/>
      <c r="AH27" s="638"/>
      <c r="AI27" s="638"/>
      <c r="AJ27" s="638"/>
      <c r="AK27" s="638"/>
      <c r="AL27" s="638"/>
      <c r="AM27" s="4"/>
      <c r="AN27" s="638"/>
      <c r="AO27" s="638"/>
      <c r="AP27" s="638"/>
      <c r="AQ27" s="638"/>
      <c r="AR27" s="638"/>
      <c r="AS27" s="638"/>
      <c r="AT27" s="638"/>
      <c r="AU27" s="4"/>
      <c r="AV27" s="638"/>
      <c r="AW27" s="638"/>
      <c r="AX27" s="638"/>
      <c r="AY27" s="638"/>
      <c r="AZ27" s="638"/>
      <c r="BA27" s="638"/>
      <c r="BB27" s="638"/>
      <c r="BC27" s="639"/>
      <c r="BD27" s="639"/>
      <c r="BE27" s="639"/>
      <c r="BF27" s="639"/>
      <c r="BG27" s="639"/>
      <c r="BH27" s="638"/>
      <c r="BI27" s="638"/>
      <c r="BJ27" s="638"/>
      <c r="BK27" s="4"/>
    </row>
    <row r="28" spans="2:63" ht="6" customHeight="1" thickBot="1">
      <c r="B28" s="2"/>
      <c r="C28" s="5"/>
      <c r="D28" s="5"/>
      <c r="E28" s="5"/>
      <c r="F28" s="5"/>
      <c r="G28" s="5"/>
      <c r="H28" s="5"/>
      <c r="I28" s="4"/>
      <c r="J28" s="4"/>
      <c r="K28" s="4"/>
      <c r="L28" s="5"/>
      <c r="M28" s="5"/>
      <c r="N28" s="5"/>
      <c r="O28" s="5"/>
      <c r="P28" s="5"/>
      <c r="Q28" s="6"/>
      <c r="R28" s="7"/>
      <c r="S28" s="5"/>
      <c r="T28" s="5"/>
      <c r="U28" s="5"/>
      <c r="V28" s="5"/>
      <c r="W28" s="5"/>
      <c r="X28" s="5"/>
      <c r="Y28" s="5"/>
      <c r="Z28" s="5"/>
      <c r="AA28" s="3"/>
      <c r="AB28" s="3"/>
      <c r="AC28" s="5"/>
      <c r="AD28" s="5"/>
      <c r="AE28" s="5"/>
      <c r="AF28" s="5"/>
      <c r="AG28" s="5"/>
      <c r="AH28" s="5"/>
      <c r="AI28" s="4"/>
      <c r="AJ28" s="4"/>
      <c r="AK28" s="4"/>
      <c r="AL28" s="5"/>
      <c r="AM28" s="5"/>
      <c r="AN28" s="5"/>
      <c r="AO28" s="5"/>
      <c r="AP28" s="5"/>
      <c r="AQ28" s="3"/>
      <c r="AR28" s="3"/>
      <c r="AS28" s="5"/>
      <c r="AT28" s="5"/>
      <c r="AU28" s="5"/>
      <c r="AV28" s="5"/>
      <c r="AW28" s="5"/>
      <c r="AX28" s="5"/>
      <c r="AY28" s="3"/>
      <c r="AZ28" s="3"/>
      <c r="BA28" s="5"/>
      <c r="BB28" s="5"/>
      <c r="BC28" s="5"/>
      <c r="BD28" s="3"/>
      <c r="BE28" s="3"/>
      <c r="BF28" s="5"/>
      <c r="BG28" s="5"/>
      <c r="BH28" s="3"/>
      <c r="BI28" s="4"/>
      <c r="BJ28" s="4"/>
      <c r="BK28" s="4"/>
    </row>
    <row r="29" spans="10:63" ht="9" customHeight="1">
      <c r="J29" s="649"/>
      <c r="K29" s="650"/>
      <c r="L29" s="651"/>
      <c r="M29" s="15"/>
      <c r="N29" s="15"/>
      <c r="O29" s="15"/>
      <c r="P29" s="15"/>
      <c r="Q29" s="15"/>
      <c r="R29" s="649">
        <v>0</v>
      </c>
      <c r="S29" s="650"/>
      <c r="T29" s="651"/>
      <c r="U29" s="15"/>
      <c r="V29" s="15"/>
      <c r="W29" s="15"/>
      <c r="X29" s="15"/>
      <c r="Y29" s="15"/>
      <c r="Z29" s="649">
        <v>8</v>
      </c>
      <c r="AA29" s="650"/>
      <c r="AB29" s="651"/>
      <c r="AC29" s="15"/>
      <c r="AD29" s="15"/>
      <c r="AE29" s="15"/>
      <c r="AF29" s="15"/>
      <c r="AG29" s="15"/>
      <c r="AH29" s="649" t="s">
        <v>17</v>
      </c>
      <c r="AI29" s="650"/>
      <c r="AJ29" s="651"/>
      <c r="AK29" s="15"/>
      <c r="AL29" s="15"/>
      <c r="AM29" s="15"/>
      <c r="AN29" s="15"/>
      <c r="AO29" s="15"/>
      <c r="AP29" s="649" t="s">
        <v>18</v>
      </c>
      <c r="AQ29" s="650"/>
      <c r="AR29" s="651"/>
      <c r="AS29" s="15"/>
      <c r="AT29" s="15"/>
      <c r="AU29" s="15"/>
      <c r="AV29" s="15"/>
      <c r="AW29" s="15"/>
      <c r="AX29" s="649" t="s">
        <v>10</v>
      </c>
      <c r="AY29" s="650"/>
      <c r="AZ29" s="651"/>
      <c r="BA29" s="15"/>
      <c r="BB29" s="15"/>
      <c r="BC29" s="15"/>
      <c r="BD29" s="666" t="s">
        <v>58</v>
      </c>
      <c r="BE29" s="667"/>
      <c r="BF29" s="651"/>
      <c r="BG29" s="22"/>
      <c r="BH29" s="15"/>
      <c r="BI29" s="621" t="s">
        <v>57</v>
      </c>
      <c r="BJ29" s="622"/>
      <c r="BK29" s="4"/>
    </row>
    <row r="30" spans="10:63" ht="10.5" customHeight="1" thickBot="1">
      <c r="J30" s="652"/>
      <c r="K30" s="653"/>
      <c r="L30" s="654"/>
      <c r="M30" s="15"/>
      <c r="N30" s="15"/>
      <c r="O30" s="15"/>
      <c r="P30" s="15"/>
      <c r="Q30" s="15"/>
      <c r="R30" s="652"/>
      <c r="S30" s="653"/>
      <c r="T30" s="654"/>
      <c r="U30" s="15"/>
      <c r="V30" s="15"/>
      <c r="W30" s="15"/>
      <c r="X30" s="15"/>
      <c r="Y30" s="15"/>
      <c r="Z30" s="652"/>
      <c r="AA30" s="653"/>
      <c r="AB30" s="654"/>
      <c r="AC30" s="15"/>
      <c r="AD30" s="15"/>
      <c r="AE30" s="15"/>
      <c r="AF30" s="15"/>
      <c r="AG30" s="15"/>
      <c r="AH30" s="652"/>
      <c r="AI30" s="653"/>
      <c r="AJ30" s="654"/>
      <c r="AK30" s="15"/>
      <c r="AL30" s="15"/>
      <c r="AM30" s="15"/>
      <c r="AN30" s="15"/>
      <c r="AO30" s="15"/>
      <c r="AP30" s="652"/>
      <c r="AQ30" s="653"/>
      <c r="AR30" s="654"/>
      <c r="AS30" s="15"/>
      <c r="AT30" s="15"/>
      <c r="AU30" s="15"/>
      <c r="AV30" s="15"/>
      <c r="AW30" s="15"/>
      <c r="AX30" s="652"/>
      <c r="AY30" s="653"/>
      <c r="AZ30" s="654"/>
      <c r="BA30" s="15"/>
      <c r="BB30" s="15"/>
      <c r="BC30" s="15"/>
      <c r="BD30" s="652"/>
      <c r="BE30" s="653"/>
      <c r="BF30" s="654"/>
      <c r="BG30" s="22"/>
      <c r="BH30" s="15"/>
      <c r="BI30" s="623"/>
      <c r="BJ30" s="624"/>
      <c r="BK30" s="4"/>
    </row>
    <row r="31" spans="15:63" ht="12.75" customHeight="1">
      <c r="O31" s="4"/>
      <c r="P31" s="4"/>
      <c r="BG31" s="4"/>
      <c r="BI31" s="4"/>
      <c r="BJ31" s="4"/>
      <c r="BK31" s="4"/>
    </row>
    <row r="32" spans="15:61" ht="12.75" customHeight="1">
      <c r="O32" s="4"/>
      <c r="P32" s="4"/>
      <c r="BD32" s="4"/>
      <c r="BE32" s="4"/>
      <c r="BG32" s="4"/>
      <c r="BH32" s="4"/>
      <c r="BI32" s="4"/>
    </row>
    <row r="33" spans="15:61" ht="12.75" customHeight="1">
      <c r="O33" s="4"/>
      <c r="P33" s="4"/>
      <c r="BD33" s="4"/>
      <c r="BE33" s="4"/>
      <c r="BG33" s="4"/>
      <c r="BH33" s="4"/>
      <c r="BI33" s="4"/>
    </row>
    <row r="34" spans="3:63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6" spans="17:23" ht="12.75">
      <c r="Q36" s="4"/>
      <c r="R36" s="4"/>
      <c r="S36" s="4"/>
      <c r="T36" s="4"/>
      <c r="U36" s="4"/>
      <c r="V36" s="4"/>
      <c r="W36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  <row r="40" spans="17:23" ht="12.75">
      <c r="Q40" s="4"/>
      <c r="R40" s="4"/>
      <c r="S40" s="4"/>
      <c r="T40" s="4"/>
      <c r="U40" s="4"/>
      <c r="V40" s="4"/>
      <c r="W40" s="4"/>
    </row>
  </sheetData>
  <sheetProtection/>
  <mergeCells count="57">
    <mergeCell ref="R3:AZ3"/>
    <mergeCell ref="C5:F6"/>
    <mergeCell ref="H23:N27"/>
    <mergeCell ref="X23:AD27"/>
    <mergeCell ref="AH5:AJ6"/>
    <mergeCell ref="AL5:AO6"/>
    <mergeCell ref="L3:N3"/>
    <mergeCell ref="C3:K3"/>
    <mergeCell ref="AC5:AF6"/>
    <mergeCell ref="AT5:AT14"/>
    <mergeCell ref="BC4:BK4"/>
    <mergeCell ref="BJ5:BJ15"/>
    <mergeCell ref="AU5:AW6"/>
    <mergeCell ref="BH23:BJ27"/>
    <mergeCell ref="AY5:BB6"/>
    <mergeCell ref="BD29:BF30"/>
    <mergeCell ref="BG5:BH6"/>
    <mergeCell ref="A4:BB4"/>
    <mergeCell ref="BG7:BG15"/>
    <mergeCell ref="BD5:BD15"/>
    <mergeCell ref="A5:B15"/>
    <mergeCell ref="BC5:BC15"/>
    <mergeCell ref="T5:T14"/>
    <mergeCell ref="AP29:AR30"/>
    <mergeCell ref="J29:L30"/>
    <mergeCell ref="R29:T30"/>
    <mergeCell ref="X5:X14"/>
    <mergeCell ref="AH29:AJ30"/>
    <mergeCell ref="H5:J6"/>
    <mergeCell ref="Y5:AA6"/>
    <mergeCell ref="AX5:AX14"/>
    <mergeCell ref="BI5:BI15"/>
    <mergeCell ref="Z29:AB30"/>
    <mergeCell ref="P5:S6"/>
    <mergeCell ref="AF23:AL27"/>
    <mergeCell ref="AX29:AZ30"/>
    <mergeCell ref="AP5:AS6"/>
    <mergeCell ref="AV23:BB27"/>
    <mergeCell ref="AN23:AT27"/>
    <mergeCell ref="BC23:BG27"/>
    <mergeCell ref="BK5:BK15"/>
    <mergeCell ref="A23:F27"/>
    <mergeCell ref="A19:B19"/>
    <mergeCell ref="AZ21:BB21"/>
    <mergeCell ref="P23:V27"/>
    <mergeCell ref="BH7:BH15"/>
    <mergeCell ref="A20:B20"/>
    <mergeCell ref="BI29:BJ30"/>
    <mergeCell ref="BF5:BF15"/>
    <mergeCell ref="BE5:BE15"/>
    <mergeCell ref="AB5:AB14"/>
    <mergeCell ref="G5:G14"/>
    <mergeCell ref="AK5:AK14"/>
    <mergeCell ref="K5:K14"/>
    <mergeCell ref="AG5:AG14"/>
    <mergeCell ref="L5:O6"/>
    <mergeCell ref="U5:W6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93"/>
  <sheetViews>
    <sheetView tabSelected="1" zoomScale="70" zoomScaleNormal="70" zoomScaleSheetLayoutView="130" zoomScalePageLayoutView="0" workbookViewId="0" topLeftCell="B23">
      <selection activeCell="B37" sqref="A37:IV37"/>
    </sheetView>
  </sheetViews>
  <sheetFormatPr defaultColWidth="9.140625" defaultRowHeight="12.75"/>
  <cols>
    <col min="1" max="1" width="12.140625" style="4" customWidth="1"/>
    <col min="2" max="2" width="74.421875" style="4" customWidth="1"/>
    <col min="3" max="3" width="5.8515625" style="8" customWidth="1"/>
    <col min="4" max="4" width="7.7109375" style="8" customWidth="1"/>
    <col min="5" max="5" width="4.57421875" style="8" customWidth="1"/>
    <col min="6" max="6" width="5.421875" style="8" customWidth="1"/>
    <col min="7" max="7" width="5.7109375" style="8" customWidth="1"/>
    <col min="8" max="8" width="7.00390625" style="8" customWidth="1"/>
    <col min="9" max="9" width="8.00390625" style="23" customWidth="1"/>
    <col min="10" max="10" width="6.421875" style="23" customWidth="1"/>
    <col min="11" max="11" width="6.7109375" style="23" customWidth="1"/>
    <col min="12" max="12" width="7.00390625" style="23" customWidth="1"/>
    <col min="13" max="13" width="6.421875" style="23" customWidth="1"/>
    <col min="14" max="14" width="6.28125" style="23" customWidth="1"/>
    <col min="15" max="15" width="6.57421875" style="23" customWidth="1"/>
    <col min="16" max="16" width="6.7109375" style="23" customWidth="1"/>
    <col min="17" max="17" width="6.7109375" style="8" customWidth="1"/>
    <col min="18" max="18" width="6.28125" style="8" customWidth="1"/>
    <col min="19" max="19" width="5.00390625" style="8" customWidth="1"/>
    <col min="20" max="21" width="4.7109375" style="8" customWidth="1"/>
    <col min="22" max="22" width="5.57421875" style="8" customWidth="1"/>
    <col min="23" max="23" width="5.00390625" style="8" customWidth="1"/>
    <col min="24" max="24" width="4.421875" style="8" customWidth="1"/>
    <col min="25" max="25" width="4.8515625" style="8" customWidth="1"/>
    <col min="26" max="26" width="4.57421875" style="8" customWidth="1"/>
    <col min="27" max="27" width="3.8515625" style="8" customWidth="1"/>
    <col min="28" max="28" width="4.8515625" style="8" customWidth="1"/>
    <col min="29" max="29" width="4.421875" style="8" customWidth="1"/>
    <col min="30" max="30" width="4.28125" style="8" customWidth="1"/>
    <col min="31" max="32" width="4.421875" style="4" customWidth="1"/>
    <col min="33" max="33" width="3.57421875" style="4" customWidth="1"/>
    <col min="34" max="34" width="5.57421875" style="4" customWidth="1"/>
    <col min="35" max="35" width="5.140625" style="4" customWidth="1"/>
    <col min="36" max="36" width="4.28125" style="4" customWidth="1"/>
    <col min="37" max="38" width="5.00390625" style="4" customWidth="1"/>
    <col min="39" max="39" width="4.00390625" style="4" customWidth="1"/>
    <col min="40" max="40" width="5.140625" style="4" customWidth="1"/>
    <col min="41" max="41" width="4.8515625" style="4" customWidth="1"/>
    <col min="42" max="42" width="4.00390625" style="4" customWidth="1"/>
    <col min="43" max="43" width="4.8515625" style="4" customWidth="1"/>
    <col min="44" max="44" width="4.28125" style="4" customWidth="1"/>
    <col min="45" max="45" width="3.8515625" style="4" customWidth="1"/>
    <col min="46" max="46" width="5.00390625" style="4" customWidth="1"/>
    <col min="47" max="48" width="4.28125" style="4" customWidth="1"/>
    <col min="49" max="16384" width="9.140625" style="4" customWidth="1"/>
  </cols>
  <sheetData>
    <row r="1" ht="9" customHeight="1"/>
    <row r="2" spans="1:42" ht="17.25" customHeight="1">
      <c r="A2" s="767" t="s">
        <v>19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285"/>
      <c r="AP2" s="285"/>
    </row>
    <row r="3" ht="8.25" customHeight="1"/>
    <row r="4" spans="1:48" s="10" customFormat="1" ht="27" customHeight="1">
      <c r="A4" s="747" t="s">
        <v>20</v>
      </c>
      <c r="B4" s="750" t="s">
        <v>200</v>
      </c>
      <c r="C4" s="755" t="s">
        <v>84</v>
      </c>
      <c r="D4" s="739"/>
      <c r="E4" s="739"/>
      <c r="F4" s="756"/>
      <c r="G4" s="739" t="s">
        <v>173</v>
      </c>
      <c r="H4" s="740"/>
      <c r="I4" s="745" t="s">
        <v>25</v>
      </c>
      <c r="J4" s="745"/>
      <c r="K4" s="746"/>
      <c r="L4" s="745" t="s">
        <v>182</v>
      </c>
      <c r="M4" s="745"/>
      <c r="N4" s="745"/>
      <c r="O4" s="745"/>
      <c r="P4" s="746"/>
      <c r="Q4" s="782" t="s">
        <v>81</v>
      </c>
      <c r="R4" s="783"/>
      <c r="S4" s="717" t="s">
        <v>230</v>
      </c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9"/>
    </row>
    <row r="5" spans="1:48" s="10" customFormat="1" ht="19.5" customHeight="1">
      <c r="A5" s="748"/>
      <c r="B5" s="751"/>
      <c r="C5" s="757"/>
      <c r="D5" s="758"/>
      <c r="E5" s="758"/>
      <c r="F5" s="759"/>
      <c r="G5" s="741"/>
      <c r="H5" s="742"/>
      <c r="I5" s="733" t="s">
        <v>26</v>
      </c>
      <c r="J5" s="735" t="s">
        <v>43</v>
      </c>
      <c r="K5" s="737" t="s">
        <v>181</v>
      </c>
      <c r="L5" s="733" t="s">
        <v>43</v>
      </c>
      <c r="M5" s="764" t="s">
        <v>27</v>
      </c>
      <c r="N5" s="765"/>
      <c r="O5" s="765"/>
      <c r="P5" s="766"/>
      <c r="Q5" s="784"/>
      <c r="R5" s="783"/>
      <c r="S5" s="717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8"/>
      <c r="AT5" s="718"/>
      <c r="AU5" s="718"/>
      <c r="AV5" s="719"/>
    </row>
    <row r="6" spans="1:48" s="10" customFormat="1" ht="14.25" customHeight="1">
      <c r="A6" s="748"/>
      <c r="B6" s="751"/>
      <c r="C6" s="760"/>
      <c r="D6" s="761"/>
      <c r="E6" s="761"/>
      <c r="F6" s="762"/>
      <c r="G6" s="743"/>
      <c r="H6" s="744"/>
      <c r="I6" s="753"/>
      <c r="J6" s="754"/>
      <c r="K6" s="763"/>
      <c r="L6" s="753"/>
      <c r="M6" s="735" t="s">
        <v>28</v>
      </c>
      <c r="N6" s="718" t="s">
        <v>29</v>
      </c>
      <c r="O6" s="718"/>
      <c r="P6" s="719"/>
      <c r="Q6" s="733" t="s">
        <v>46</v>
      </c>
      <c r="R6" s="737" t="s">
        <v>47</v>
      </c>
      <c r="S6" s="728" t="s">
        <v>140</v>
      </c>
      <c r="T6" s="729"/>
      <c r="U6" s="729"/>
      <c r="V6" s="729"/>
      <c r="W6" s="729"/>
      <c r="X6" s="730"/>
      <c r="Y6" s="726" t="s">
        <v>22</v>
      </c>
      <c r="Z6" s="726"/>
      <c r="AA6" s="726"/>
      <c r="AB6" s="726"/>
      <c r="AC6" s="726"/>
      <c r="AD6" s="727"/>
      <c r="AE6" s="726" t="s">
        <v>141</v>
      </c>
      <c r="AF6" s="726"/>
      <c r="AG6" s="726"/>
      <c r="AH6" s="726"/>
      <c r="AI6" s="726"/>
      <c r="AJ6" s="727"/>
      <c r="AK6" s="726" t="s">
        <v>155</v>
      </c>
      <c r="AL6" s="726"/>
      <c r="AM6" s="726"/>
      <c r="AN6" s="726"/>
      <c r="AO6" s="726"/>
      <c r="AP6" s="726"/>
      <c r="AQ6" s="720" t="s">
        <v>163</v>
      </c>
      <c r="AR6" s="721"/>
      <c r="AS6" s="721"/>
      <c r="AT6" s="721"/>
      <c r="AU6" s="721"/>
      <c r="AV6" s="722"/>
    </row>
    <row r="7" spans="1:48" s="10" customFormat="1" ht="29.25" customHeight="1">
      <c r="A7" s="748"/>
      <c r="B7" s="751"/>
      <c r="C7" s="733" t="s">
        <v>83</v>
      </c>
      <c r="D7" s="735" t="s">
        <v>199</v>
      </c>
      <c r="E7" s="735" t="s">
        <v>176</v>
      </c>
      <c r="F7" s="777" t="s">
        <v>201</v>
      </c>
      <c r="G7" s="733" t="s">
        <v>174</v>
      </c>
      <c r="H7" s="737" t="s">
        <v>175</v>
      </c>
      <c r="I7" s="753"/>
      <c r="J7" s="754"/>
      <c r="K7" s="763"/>
      <c r="L7" s="753"/>
      <c r="M7" s="754"/>
      <c r="N7" s="735" t="s">
        <v>183</v>
      </c>
      <c r="O7" s="735" t="s">
        <v>44</v>
      </c>
      <c r="P7" s="737" t="s">
        <v>45</v>
      </c>
      <c r="Q7" s="753"/>
      <c r="R7" s="763"/>
      <c r="S7" s="724" t="s">
        <v>184</v>
      </c>
      <c r="T7" s="723"/>
      <c r="U7" s="723"/>
      <c r="V7" s="724" t="s">
        <v>185</v>
      </c>
      <c r="W7" s="723"/>
      <c r="X7" s="725"/>
      <c r="Y7" s="723" t="s">
        <v>186</v>
      </c>
      <c r="Z7" s="723"/>
      <c r="AA7" s="723"/>
      <c r="AB7" s="724" t="s">
        <v>187</v>
      </c>
      <c r="AC7" s="723"/>
      <c r="AD7" s="725"/>
      <c r="AE7" s="723" t="s">
        <v>188</v>
      </c>
      <c r="AF7" s="723"/>
      <c r="AG7" s="723"/>
      <c r="AH7" s="724" t="s">
        <v>189</v>
      </c>
      <c r="AI7" s="723"/>
      <c r="AJ7" s="725"/>
      <c r="AK7" s="723" t="s">
        <v>190</v>
      </c>
      <c r="AL7" s="723"/>
      <c r="AM7" s="723"/>
      <c r="AN7" s="724" t="s">
        <v>191</v>
      </c>
      <c r="AO7" s="723"/>
      <c r="AP7" s="725"/>
      <c r="AQ7" s="731" t="s">
        <v>192</v>
      </c>
      <c r="AR7" s="715"/>
      <c r="AS7" s="732"/>
      <c r="AT7" s="714" t="s">
        <v>193</v>
      </c>
      <c r="AU7" s="715"/>
      <c r="AV7" s="716"/>
    </row>
    <row r="8" spans="1:48" s="10" customFormat="1" ht="135" customHeight="1" thickBot="1">
      <c r="A8" s="749"/>
      <c r="B8" s="752"/>
      <c r="C8" s="734"/>
      <c r="D8" s="736"/>
      <c r="E8" s="736"/>
      <c r="F8" s="778"/>
      <c r="G8" s="734"/>
      <c r="H8" s="738"/>
      <c r="I8" s="734"/>
      <c r="J8" s="736"/>
      <c r="K8" s="738"/>
      <c r="L8" s="734"/>
      <c r="M8" s="736"/>
      <c r="N8" s="736"/>
      <c r="O8" s="736"/>
      <c r="P8" s="738"/>
      <c r="Q8" s="734"/>
      <c r="R8" s="738"/>
      <c r="S8" s="291" t="s">
        <v>28</v>
      </c>
      <c r="T8" s="291" t="s">
        <v>202</v>
      </c>
      <c r="U8" s="163" t="s">
        <v>203</v>
      </c>
      <c r="V8" s="291" t="s">
        <v>28</v>
      </c>
      <c r="W8" s="291" t="s">
        <v>202</v>
      </c>
      <c r="X8" s="163" t="s">
        <v>203</v>
      </c>
      <c r="Y8" s="291" t="s">
        <v>28</v>
      </c>
      <c r="Z8" s="291" t="s">
        <v>202</v>
      </c>
      <c r="AA8" s="163" t="s">
        <v>203</v>
      </c>
      <c r="AB8" s="338" t="s">
        <v>28</v>
      </c>
      <c r="AC8" s="291" t="s">
        <v>202</v>
      </c>
      <c r="AD8" s="163" t="s">
        <v>203</v>
      </c>
      <c r="AE8" s="338" t="s">
        <v>28</v>
      </c>
      <c r="AF8" s="291" t="s">
        <v>202</v>
      </c>
      <c r="AG8" s="163" t="s">
        <v>203</v>
      </c>
      <c r="AH8" s="291" t="s">
        <v>28</v>
      </c>
      <c r="AI8" s="291" t="s">
        <v>202</v>
      </c>
      <c r="AJ8" s="163" t="s">
        <v>203</v>
      </c>
      <c r="AK8" s="291" t="s">
        <v>28</v>
      </c>
      <c r="AL8" s="291" t="s">
        <v>202</v>
      </c>
      <c r="AM8" s="163" t="s">
        <v>203</v>
      </c>
      <c r="AN8" s="291" t="s">
        <v>28</v>
      </c>
      <c r="AO8" s="291" t="s">
        <v>202</v>
      </c>
      <c r="AP8" s="163" t="s">
        <v>203</v>
      </c>
      <c r="AQ8" s="291" t="s">
        <v>28</v>
      </c>
      <c r="AR8" s="291" t="s">
        <v>202</v>
      </c>
      <c r="AS8" s="163" t="s">
        <v>203</v>
      </c>
      <c r="AT8" s="291" t="s">
        <v>28</v>
      </c>
      <c r="AU8" s="291" t="s">
        <v>202</v>
      </c>
      <c r="AV8" s="163" t="s">
        <v>203</v>
      </c>
    </row>
    <row r="9" spans="1:48" s="10" customFormat="1" ht="18" customHeight="1" thickBot="1">
      <c r="A9" s="106"/>
      <c r="B9" s="172" t="s">
        <v>161</v>
      </c>
      <c r="C9" s="171">
        <v>19</v>
      </c>
      <c r="D9" s="140">
        <v>43</v>
      </c>
      <c r="E9" s="162">
        <v>1</v>
      </c>
      <c r="F9" s="289"/>
      <c r="G9" s="197">
        <v>46</v>
      </c>
      <c r="H9" s="176">
        <v>4</v>
      </c>
      <c r="I9" s="177">
        <f>I10+I27+I78</f>
        <v>5940</v>
      </c>
      <c r="J9" s="177">
        <f>J10+J27+J78</f>
        <v>252</v>
      </c>
      <c r="K9" s="221">
        <f>K10+K27+K78</f>
        <v>5688</v>
      </c>
      <c r="L9" s="177">
        <f aca="true" t="shared" si="0" ref="L9:AV9">L10+L27</f>
        <v>3718</v>
      </c>
      <c r="M9" s="107">
        <f t="shared" si="0"/>
        <v>792</v>
      </c>
      <c r="N9" s="107">
        <f t="shared" si="0"/>
        <v>372</v>
      </c>
      <c r="O9" s="107">
        <f t="shared" si="0"/>
        <v>414</v>
      </c>
      <c r="P9" s="182">
        <f t="shared" si="0"/>
        <v>6</v>
      </c>
      <c r="Q9" s="177">
        <f t="shared" si="0"/>
        <v>216</v>
      </c>
      <c r="R9" s="182">
        <f t="shared" si="0"/>
        <v>756</v>
      </c>
      <c r="S9" s="419">
        <f t="shared" si="0"/>
        <v>80</v>
      </c>
      <c r="T9" s="177">
        <f t="shared" si="0"/>
        <v>44</v>
      </c>
      <c r="U9" s="290">
        <f t="shared" si="0"/>
        <v>10</v>
      </c>
      <c r="V9" s="485">
        <f t="shared" si="0"/>
        <v>80</v>
      </c>
      <c r="W9" s="107">
        <f t="shared" si="0"/>
        <v>46</v>
      </c>
      <c r="X9" s="221">
        <f t="shared" si="0"/>
        <v>4</v>
      </c>
      <c r="Y9" s="419">
        <f t="shared" si="0"/>
        <v>80</v>
      </c>
      <c r="Z9" s="131">
        <f t="shared" si="0"/>
        <v>47</v>
      </c>
      <c r="AA9" s="339">
        <f t="shared" si="0"/>
        <v>4</v>
      </c>
      <c r="AB9" s="419">
        <f t="shared" si="0"/>
        <v>80</v>
      </c>
      <c r="AC9" s="131">
        <f t="shared" si="0"/>
        <v>59</v>
      </c>
      <c r="AD9" s="339">
        <f t="shared" si="0"/>
        <v>7</v>
      </c>
      <c r="AE9" s="419">
        <f t="shared" si="0"/>
        <v>80</v>
      </c>
      <c r="AF9" s="131">
        <f t="shared" si="0"/>
        <v>60</v>
      </c>
      <c r="AG9" s="339">
        <f t="shared" si="0"/>
        <v>6</v>
      </c>
      <c r="AH9" s="419">
        <f t="shared" si="0"/>
        <v>80</v>
      </c>
      <c r="AI9" s="131">
        <f t="shared" si="0"/>
        <v>30</v>
      </c>
      <c r="AJ9" s="339">
        <f t="shared" si="0"/>
        <v>2</v>
      </c>
      <c r="AK9" s="419">
        <f t="shared" si="0"/>
        <v>80</v>
      </c>
      <c r="AL9" s="132">
        <f t="shared" si="0"/>
        <v>14</v>
      </c>
      <c r="AM9" s="344">
        <f t="shared" si="0"/>
        <v>4</v>
      </c>
      <c r="AN9" s="447">
        <f t="shared" si="0"/>
        <v>80</v>
      </c>
      <c r="AO9" s="132">
        <f t="shared" si="0"/>
        <v>16</v>
      </c>
      <c r="AP9" s="344">
        <f t="shared" si="0"/>
        <v>3</v>
      </c>
      <c r="AQ9" s="419">
        <f t="shared" si="0"/>
        <v>80</v>
      </c>
      <c r="AR9" s="131">
        <f t="shared" si="0"/>
        <v>17</v>
      </c>
      <c r="AS9" s="339">
        <f t="shared" si="0"/>
        <v>4</v>
      </c>
      <c r="AT9" s="419">
        <f t="shared" si="0"/>
        <v>80</v>
      </c>
      <c r="AU9" s="132">
        <f t="shared" si="0"/>
        <v>11</v>
      </c>
      <c r="AV9" s="344">
        <f t="shared" si="0"/>
        <v>2</v>
      </c>
    </row>
    <row r="10" spans="1:48" s="10" customFormat="1" ht="18" customHeight="1" thickBot="1">
      <c r="A10" s="108" t="s">
        <v>204</v>
      </c>
      <c r="B10" s="408" t="s">
        <v>205</v>
      </c>
      <c r="C10" s="164">
        <v>5</v>
      </c>
      <c r="D10" s="108">
        <v>10</v>
      </c>
      <c r="E10" s="108"/>
      <c r="F10" s="292">
        <v>6</v>
      </c>
      <c r="G10" s="164">
        <v>14</v>
      </c>
      <c r="H10" s="165">
        <v>4</v>
      </c>
      <c r="I10" s="178">
        <f aca="true" t="shared" si="1" ref="I10:X10">I11+I21</f>
        <v>1476</v>
      </c>
      <c r="J10" s="109">
        <f t="shared" si="1"/>
        <v>72</v>
      </c>
      <c r="K10" s="183">
        <f t="shared" si="1"/>
        <v>1404</v>
      </c>
      <c r="L10" s="178">
        <f t="shared" si="1"/>
        <v>1316</v>
      </c>
      <c r="M10" s="109">
        <f t="shared" si="1"/>
        <v>160</v>
      </c>
      <c r="N10" s="109">
        <f t="shared" si="1"/>
        <v>90</v>
      </c>
      <c r="O10" s="109">
        <f t="shared" si="1"/>
        <v>70</v>
      </c>
      <c r="P10" s="183">
        <f t="shared" si="1"/>
        <v>0</v>
      </c>
      <c r="Q10" s="178">
        <f t="shared" si="1"/>
        <v>0</v>
      </c>
      <c r="R10" s="183">
        <f t="shared" si="1"/>
        <v>0</v>
      </c>
      <c r="S10" s="293">
        <f t="shared" si="1"/>
        <v>80</v>
      </c>
      <c r="T10" s="109">
        <f t="shared" si="1"/>
        <v>44</v>
      </c>
      <c r="U10" s="183">
        <f t="shared" si="1"/>
        <v>10</v>
      </c>
      <c r="V10" s="294">
        <f t="shared" si="1"/>
        <v>80</v>
      </c>
      <c r="W10" s="109">
        <f t="shared" si="1"/>
        <v>46</v>
      </c>
      <c r="X10" s="183">
        <f t="shared" si="1"/>
        <v>4</v>
      </c>
      <c r="Y10" s="420"/>
      <c r="Z10" s="117"/>
      <c r="AA10" s="340"/>
      <c r="AB10" s="427"/>
      <c r="AC10" s="117"/>
      <c r="AD10" s="340"/>
      <c r="AE10" s="427"/>
      <c r="AF10" s="110"/>
      <c r="AG10" s="347"/>
      <c r="AH10" s="427"/>
      <c r="AI10" s="110"/>
      <c r="AJ10" s="347"/>
      <c r="AK10" s="447"/>
      <c r="AL10" s="156"/>
      <c r="AM10" s="350"/>
      <c r="AN10" s="452"/>
      <c r="AO10" s="156"/>
      <c r="AP10" s="350"/>
      <c r="AQ10" s="456"/>
      <c r="AR10" s="159"/>
      <c r="AS10" s="354"/>
      <c r="AT10" s="456"/>
      <c r="AU10" s="159"/>
      <c r="AV10" s="354"/>
    </row>
    <row r="11" spans="1:48" s="10" customFormat="1" ht="18" customHeight="1">
      <c r="A11" s="295" t="s">
        <v>206</v>
      </c>
      <c r="B11" s="409" t="s">
        <v>207</v>
      </c>
      <c r="C11" s="284">
        <v>3</v>
      </c>
      <c r="D11" s="135">
        <v>7</v>
      </c>
      <c r="E11" s="135"/>
      <c r="F11" s="296">
        <v>3</v>
      </c>
      <c r="G11" s="284">
        <v>7</v>
      </c>
      <c r="H11" s="297">
        <v>1</v>
      </c>
      <c r="I11" s="298">
        <f>I12+I13+I14+I15+I16+I17+I18+I19+I20</f>
        <v>898</v>
      </c>
      <c r="J11" s="298">
        <f aca="true" t="shared" si="2" ref="J11:S11">J12+J13+J14+J15+J16+J17+J18+J19+J20</f>
        <v>56</v>
      </c>
      <c r="K11" s="318">
        <f t="shared" si="2"/>
        <v>842</v>
      </c>
      <c r="L11" s="612">
        <f t="shared" si="2"/>
        <v>816</v>
      </c>
      <c r="M11" s="298">
        <f t="shared" si="2"/>
        <v>82</v>
      </c>
      <c r="N11" s="298">
        <f t="shared" si="2"/>
        <v>44</v>
      </c>
      <c r="O11" s="298">
        <f t="shared" si="2"/>
        <v>38</v>
      </c>
      <c r="P11" s="512">
        <f t="shared" si="2"/>
        <v>0</v>
      </c>
      <c r="Q11" s="298">
        <f t="shared" si="2"/>
        <v>0</v>
      </c>
      <c r="R11" s="299">
        <f t="shared" si="2"/>
        <v>0</v>
      </c>
      <c r="S11" s="300">
        <f t="shared" si="2"/>
        <v>44</v>
      </c>
      <c r="T11" s="301">
        <f>T12+T13+T14+T15+T16+T17+T18+T19+T20</f>
        <v>22</v>
      </c>
      <c r="U11" s="299">
        <f>U12+U13+U14+U15+U16+U17+U18+U19+U20</f>
        <v>6</v>
      </c>
      <c r="V11" s="302">
        <f>V12+V13+V14+V15+V16+V17+V18+V19+V20</f>
        <v>38</v>
      </c>
      <c r="W11" s="301">
        <f>W12+W13+W14+W15+W16+W17+W18+W19+W20</f>
        <v>22</v>
      </c>
      <c r="X11" s="299">
        <f>X12+X13+X14+X15+X16+X17+X18+X19+X20</f>
        <v>1</v>
      </c>
      <c r="Y11" s="421"/>
      <c r="Z11" s="365"/>
      <c r="AA11" s="366"/>
      <c r="AB11" s="428"/>
      <c r="AC11" s="365"/>
      <c r="AD11" s="366"/>
      <c r="AE11" s="428"/>
      <c r="AF11" s="367"/>
      <c r="AG11" s="368"/>
      <c r="AH11" s="428"/>
      <c r="AI11" s="367"/>
      <c r="AJ11" s="368"/>
      <c r="AK11" s="448"/>
      <c r="AL11" s="369"/>
      <c r="AM11" s="370"/>
      <c r="AN11" s="453"/>
      <c r="AO11" s="369"/>
      <c r="AP11" s="370"/>
      <c r="AQ11" s="457"/>
      <c r="AR11" s="371"/>
      <c r="AS11" s="372"/>
      <c r="AT11" s="457"/>
      <c r="AU11" s="157"/>
      <c r="AV11" s="355"/>
    </row>
    <row r="12" spans="1:48" s="10" customFormat="1" ht="18" customHeight="1">
      <c r="A12" s="303" t="s">
        <v>208</v>
      </c>
      <c r="B12" s="410" t="s">
        <v>156</v>
      </c>
      <c r="C12" s="139">
        <v>2</v>
      </c>
      <c r="D12" s="45">
        <v>1</v>
      </c>
      <c r="E12" s="45"/>
      <c r="F12" s="304"/>
      <c r="G12" s="166"/>
      <c r="H12" s="167"/>
      <c r="I12" s="111">
        <f aca="true" t="shared" si="3" ref="I12:I20">L12+M12</f>
        <v>86</v>
      </c>
      <c r="J12" s="118">
        <v>8</v>
      </c>
      <c r="K12" s="305">
        <v>78</v>
      </c>
      <c r="L12" s="179">
        <v>74</v>
      </c>
      <c r="M12" s="111">
        <f aca="true" t="shared" si="4" ref="M12:M18">S12+V12</f>
        <v>12</v>
      </c>
      <c r="N12" s="118">
        <v>8</v>
      </c>
      <c r="O12" s="113">
        <v>4</v>
      </c>
      <c r="P12" s="513"/>
      <c r="Q12" s="139"/>
      <c r="R12" s="168"/>
      <c r="S12" s="306">
        <v>6</v>
      </c>
      <c r="T12" s="45">
        <v>4</v>
      </c>
      <c r="U12" s="168"/>
      <c r="V12" s="307">
        <v>6</v>
      </c>
      <c r="W12" s="152">
        <v>4</v>
      </c>
      <c r="X12" s="168"/>
      <c r="Y12" s="422"/>
      <c r="Z12" s="119"/>
      <c r="AA12" s="343"/>
      <c r="AB12" s="429"/>
      <c r="AC12" s="119"/>
      <c r="AD12" s="343"/>
      <c r="AE12" s="429"/>
      <c r="AF12" s="119"/>
      <c r="AG12" s="343"/>
      <c r="AH12" s="429"/>
      <c r="AI12" s="119"/>
      <c r="AJ12" s="343"/>
      <c r="AK12" s="449"/>
      <c r="AL12" s="143"/>
      <c r="AM12" s="351"/>
      <c r="AN12" s="454"/>
      <c r="AO12" s="143"/>
      <c r="AP12" s="351"/>
      <c r="AQ12" s="458"/>
      <c r="AR12" s="157"/>
      <c r="AS12" s="355"/>
      <c r="AT12" s="458"/>
      <c r="AU12" s="155"/>
      <c r="AV12" s="356"/>
    </row>
    <row r="13" spans="1:48" s="10" customFormat="1" ht="18" customHeight="1">
      <c r="A13" s="303" t="s">
        <v>209</v>
      </c>
      <c r="B13" s="410" t="s">
        <v>157</v>
      </c>
      <c r="C13" s="166"/>
      <c r="D13" s="45">
        <v>2</v>
      </c>
      <c r="E13" s="45"/>
      <c r="F13" s="308">
        <v>1</v>
      </c>
      <c r="G13" s="139">
        <v>1</v>
      </c>
      <c r="H13" s="168"/>
      <c r="I13" s="111">
        <f>L13+M13</f>
        <v>78</v>
      </c>
      <c r="J13" s="111"/>
      <c r="K13" s="184">
        <v>78</v>
      </c>
      <c r="L13" s="179">
        <v>68</v>
      </c>
      <c r="M13" s="111">
        <f t="shared" si="4"/>
        <v>10</v>
      </c>
      <c r="N13" s="111"/>
      <c r="O13" s="45">
        <v>10</v>
      </c>
      <c r="P13" s="513"/>
      <c r="Q13" s="139"/>
      <c r="R13" s="168"/>
      <c r="S13" s="306">
        <v>6</v>
      </c>
      <c r="T13" s="45"/>
      <c r="U13" s="168">
        <v>1</v>
      </c>
      <c r="V13" s="307">
        <v>4</v>
      </c>
      <c r="W13" s="152"/>
      <c r="X13" s="168"/>
      <c r="Y13" s="423"/>
      <c r="Z13" s="112"/>
      <c r="AA13" s="341"/>
      <c r="AB13" s="430"/>
      <c r="AC13" s="112"/>
      <c r="AD13" s="341"/>
      <c r="AE13" s="430"/>
      <c r="AF13" s="112"/>
      <c r="AG13" s="341"/>
      <c r="AH13" s="430"/>
      <c r="AI13" s="112"/>
      <c r="AJ13" s="341"/>
      <c r="AK13" s="450"/>
      <c r="AL13" s="144"/>
      <c r="AM13" s="352"/>
      <c r="AN13" s="455"/>
      <c r="AO13" s="144"/>
      <c r="AP13" s="352"/>
      <c r="AQ13" s="459"/>
      <c r="AR13" s="155"/>
      <c r="AS13" s="356"/>
      <c r="AT13" s="459"/>
      <c r="AU13" s="155"/>
      <c r="AV13" s="356"/>
    </row>
    <row r="14" spans="1:48" s="10" customFormat="1" ht="18" customHeight="1">
      <c r="A14" s="303" t="s">
        <v>210</v>
      </c>
      <c r="B14" s="410" t="s">
        <v>243</v>
      </c>
      <c r="C14" s="139"/>
      <c r="D14" s="45">
        <v>2</v>
      </c>
      <c r="E14" s="45"/>
      <c r="F14" s="308">
        <v>1</v>
      </c>
      <c r="G14" s="139">
        <v>1</v>
      </c>
      <c r="H14" s="168"/>
      <c r="I14" s="111">
        <f t="shared" si="3"/>
        <v>117</v>
      </c>
      <c r="J14" s="111"/>
      <c r="K14" s="184">
        <v>117</v>
      </c>
      <c r="L14" s="179">
        <v>105</v>
      </c>
      <c r="M14" s="111">
        <f t="shared" si="4"/>
        <v>12</v>
      </c>
      <c r="N14" s="111">
        <v>2</v>
      </c>
      <c r="O14" s="45">
        <v>10</v>
      </c>
      <c r="P14" s="513"/>
      <c r="Q14" s="139"/>
      <c r="R14" s="168"/>
      <c r="S14" s="306">
        <v>6</v>
      </c>
      <c r="T14" s="45">
        <v>2</v>
      </c>
      <c r="U14" s="168">
        <v>1</v>
      </c>
      <c r="V14" s="307">
        <v>6</v>
      </c>
      <c r="W14" s="152"/>
      <c r="X14" s="168"/>
      <c r="Y14" s="424"/>
      <c r="Z14" s="39"/>
      <c r="AA14" s="342"/>
      <c r="AB14" s="431"/>
      <c r="AC14" s="39"/>
      <c r="AD14" s="342"/>
      <c r="AE14" s="431"/>
      <c r="AF14" s="39"/>
      <c r="AG14" s="342"/>
      <c r="AH14" s="431"/>
      <c r="AI14" s="39"/>
      <c r="AJ14" s="342"/>
      <c r="AK14" s="450"/>
      <c r="AL14" s="144"/>
      <c r="AM14" s="352"/>
      <c r="AN14" s="455"/>
      <c r="AO14" s="144"/>
      <c r="AP14" s="352"/>
      <c r="AQ14" s="459"/>
      <c r="AR14" s="155"/>
      <c r="AS14" s="356"/>
      <c r="AT14" s="459"/>
      <c r="AU14" s="155"/>
      <c r="AV14" s="356"/>
    </row>
    <row r="15" spans="1:48" s="10" customFormat="1" ht="18" customHeight="1">
      <c r="A15" s="303" t="s">
        <v>211</v>
      </c>
      <c r="B15" s="410" t="s">
        <v>244</v>
      </c>
      <c r="C15" s="139">
        <v>2</v>
      </c>
      <c r="D15" s="45">
        <v>1</v>
      </c>
      <c r="E15" s="45"/>
      <c r="F15" s="308"/>
      <c r="G15" s="139">
        <v>1</v>
      </c>
      <c r="H15" s="168"/>
      <c r="I15" s="111">
        <f t="shared" si="3"/>
        <v>242</v>
      </c>
      <c r="J15" s="111">
        <v>8</v>
      </c>
      <c r="K15" s="184">
        <v>234</v>
      </c>
      <c r="L15" s="179">
        <v>218</v>
      </c>
      <c r="M15" s="111">
        <f t="shared" si="4"/>
        <v>24</v>
      </c>
      <c r="N15" s="111">
        <v>10</v>
      </c>
      <c r="O15" s="45">
        <v>14</v>
      </c>
      <c r="P15" s="514"/>
      <c r="Q15" s="179"/>
      <c r="R15" s="184"/>
      <c r="S15" s="309">
        <v>16</v>
      </c>
      <c r="T15" s="111">
        <v>6</v>
      </c>
      <c r="U15" s="184">
        <v>1</v>
      </c>
      <c r="V15" s="310">
        <v>8</v>
      </c>
      <c r="W15" s="311">
        <v>4</v>
      </c>
      <c r="X15" s="184"/>
      <c r="Y15" s="424"/>
      <c r="Z15" s="39"/>
      <c r="AA15" s="342"/>
      <c r="AB15" s="431"/>
      <c r="AC15" s="39"/>
      <c r="AD15" s="342"/>
      <c r="AE15" s="431"/>
      <c r="AF15" s="39"/>
      <c r="AG15" s="342"/>
      <c r="AH15" s="431"/>
      <c r="AI15" s="39"/>
      <c r="AJ15" s="342"/>
      <c r="AK15" s="450"/>
      <c r="AL15" s="144"/>
      <c r="AM15" s="352"/>
      <c r="AN15" s="455"/>
      <c r="AO15" s="144"/>
      <c r="AP15" s="352"/>
      <c r="AQ15" s="459"/>
      <c r="AR15" s="155"/>
      <c r="AS15" s="356"/>
      <c r="AT15" s="459"/>
      <c r="AU15" s="155"/>
      <c r="AV15" s="356"/>
    </row>
    <row r="16" spans="1:48" s="10" customFormat="1" ht="18" customHeight="1">
      <c r="A16" s="303" t="s">
        <v>212</v>
      </c>
      <c r="B16" s="410" t="s">
        <v>213</v>
      </c>
      <c r="C16" s="139">
        <v>2</v>
      </c>
      <c r="D16" s="45">
        <v>1</v>
      </c>
      <c r="E16" s="45"/>
      <c r="F16" s="308"/>
      <c r="G16" s="139">
        <v>1</v>
      </c>
      <c r="H16" s="168"/>
      <c r="I16" s="111">
        <f t="shared" si="3"/>
        <v>112</v>
      </c>
      <c r="J16" s="111">
        <v>8</v>
      </c>
      <c r="K16" s="184">
        <v>104</v>
      </c>
      <c r="L16" s="179">
        <v>102</v>
      </c>
      <c r="M16" s="111">
        <f t="shared" si="4"/>
        <v>10</v>
      </c>
      <c r="N16" s="111">
        <v>10</v>
      </c>
      <c r="O16" s="45"/>
      <c r="P16" s="513"/>
      <c r="Q16" s="139"/>
      <c r="R16" s="168"/>
      <c r="S16" s="306">
        <v>6</v>
      </c>
      <c r="T16" s="45">
        <v>6</v>
      </c>
      <c r="U16" s="168">
        <v>1</v>
      </c>
      <c r="V16" s="307">
        <v>4</v>
      </c>
      <c r="W16" s="152">
        <v>4</v>
      </c>
      <c r="X16" s="168"/>
      <c r="Y16" s="424"/>
      <c r="Z16" s="39"/>
      <c r="AA16" s="342"/>
      <c r="AB16" s="431"/>
      <c r="AC16" s="39"/>
      <c r="AD16" s="342"/>
      <c r="AE16" s="431"/>
      <c r="AF16" s="39"/>
      <c r="AG16" s="342"/>
      <c r="AH16" s="431"/>
      <c r="AI16" s="39"/>
      <c r="AJ16" s="342"/>
      <c r="AK16" s="450"/>
      <c r="AL16" s="144"/>
      <c r="AM16" s="352"/>
      <c r="AN16" s="455"/>
      <c r="AO16" s="144"/>
      <c r="AP16" s="352"/>
      <c r="AQ16" s="459"/>
      <c r="AR16" s="155"/>
      <c r="AS16" s="356"/>
      <c r="AT16" s="459"/>
      <c r="AU16" s="155"/>
      <c r="AV16" s="356"/>
    </row>
    <row r="17" spans="1:48" s="10" customFormat="1" ht="18" customHeight="1">
      <c r="A17" s="303" t="s">
        <v>214</v>
      </c>
      <c r="B17" s="410" t="s">
        <v>158</v>
      </c>
      <c r="C17" s="139"/>
      <c r="D17" s="130" t="s">
        <v>159</v>
      </c>
      <c r="E17" s="45"/>
      <c r="F17" s="308"/>
      <c r="G17" s="139">
        <v>1</v>
      </c>
      <c r="H17" s="168">
        <v>1</v>
      </c>
      <c r="I17" s="111">
        <f t="shared" si="3"/>
        <v>117</v>
      </c>
      <c r="J17" s="111"/>
      <c r="K17" s="184">
        <v>117</v>
      </c>
      <c r="L17" s="179">
        <v>113</v>
      </c>
      <c r="M17" s="111">
        <f t="shared" si="4"/>
        <v>4</v>
      </c>
      <c r="N17" s="111">
        <v>4</v>
      </c>
      <c r="O17" s="45"/>
      <c r="P17" s="513"/>
      <c r="Q17" s="139"/>
      <c r="R17" s="168"/>
      <c r="S17" s="306">
        <v>2</v>
      </c>
      <c r="T17" s="45">
        <v>2</v>
      </c>
      <c r="U17" s="168"/>
      <c r="V17" s="307">
        <v>2</v>
      </c>
      <c r="W17" s="152">
        <v>2</v>
      </c>
      <c r="X17" s="168">
        <v>1</v>
      </c>
      <c r="Y17" s="423"/>
      <c r="Z17" s="112"/>
      <c r="AA17" s="341"/>
      <c r="AB17" s="430"/>
      <c r="AC17" s="112"/>
      <c r="AD17" s="341"/>
      <c r="AE17" s="430"/>
      <c r="AF17" s="112"/>
      <c r="AG17" s="341"/>
      <c r="AH17" s="430"/>
      <c r="AI17" s="112"/>
      <c r="AJ17" s="341"/>
      <c r="AK17" s="450"/>
      <c r="AL17" s="144"/>
      <c r="AM17" s="352"/>
      <c r="AN17" s="455"/>
      <c r="AO17" s="144"/>
      <c r="AP17" s="352"/>
      <c r="AQ17" s="459"/>
      <c r="AR17" s="155"/>
      <c r="AS17" s="356"/>
      <c r="AT17" s="459"/>
      <c r="AU17" s="155"/>
      <c r="AV17" s="356"/>
    </row>
    <row r="18" spans="1:48" s="10" customFormat="1" ht="18" customHeight="1">
      <c r="A18" s="303" t="s">
        <v>215</v>
      </c>
      <c r="B18" s="410" t="s">
        <v>216</v>
      </c>
      <c r="C18" s="139"/>
      <c r="D18" s="45">
        <v>2</v>
      </c>
      <c r="E18" s="45"/>
      <c r="F18" s="308"/>
      <c r="G18" s="139">
        <v>1</v>
      </c>
      <c r="H18" s="168"/>
      <c r="I18" s="111">
        <f t="shared" si="3"/>
        <v>78</v>
      </c>
      <c r="J18" s="111"/>
      <c r="K18" s="184">
        <v>78</v>
      </c>
      <c r="L18" s="179">
        <v>72</v>
      </c>
      <c r="M18" s="111">
        <f t="shared" si="4"/>
        <v>6</v>
      </c>
      <c r="N18" s="111">
        <v>6</v>
      </c>
      <c r="O18" s="45"/>
      <c r="P18" s="513"/>
      <c r="Q18" s="139"/>
      <c r="R18" s="168"/>
      <c r="S18" s="306">
        <v>2</v>
      </c>
      <c r="T18" s="45">
        <v>2</v>
      </c>
      <c r="U18" s="168">
        <v>1</v>
      </c>
      <c r="V18" s="307">
        <v>4</v>
      </c>
      <c r="W18" s="152">
        <v>4</v>
      </c>
      <c r="X18" s="168"/>
      <c r="Y18" s="423"/>
      <c r="Z18" s="112"/>
      <c r="AA18" s="341"/>
      <c r="AB18" s="430"/>
      <c r="AC18" s="112"/>
      <c r="AD18" s="341"/>
      <c r="AE18" s="430"/>
      <c r="AF18" s="112"/>
      <c r="AG18" s="341"/>
      <c r="AH18" s="430"/>
      <c r="AI18" s="112"/>
      <c r="AJ18" s="341"/>
      <c r="AK18" s="450"/>
      <c r="AL18" s="144"/>
      <c r="AM18" s="352"/>
      <c r="AN18" s="455"/>
      <c r="AO18" s="144"/>
      <c r="AP18" s="352"/>
      <c r="AQ18" s="459"/>
      <c r="AR18" s="155"/>
      <c r="AS18" s="356"/>
      <c r="AT18" s="459"/>
      <c r="AU18" s="155"/>
      <c r="AV18" s="356"/>
    </row>
    <row r="19" spans="1:48" s="10" customFormat="1" ht="18" customHeight="1">
      <c r="A19" s="40" t="s">
        <v>217</v>
      </c>
      <c r="B19" s="173" t="s">
        <v>160</v>
      </c>
      <c r="C19" s="139"/>
      <c r="D19" s="45">
        <v>2</v>
      </c>
      <c r="E19" s="45"/>
      <c r="F19" s="308"/>
      <c r="G19" s="139"/>
      <c r="H19" s="168"/>
      <c r="I19" s="111">
        <f t="shared" si="3"/>
        <v>36</v>
      </c>
      <c r="J19" s="111"/>
      <c r="K19" s="184">
        <v>36</v>
      </c>
      <c r="L19" s="179">
        <v>32</v>
      </c>
      <c r="M19" s="111">
        <v>4</v>
      </c>
      <c r="N19" s="111">
        <v>4</v>
      </c>
      <c r="O19" s="45"/>
      <c r="P19" s="513"/>
      <c r="Q19" s="139"/>
      <c r="R19" s="168"/>
      <c r="S19" s="306">
        <v>0</v>
      </c>
      <c r="T19" s="45"/>
      <c r="U19" s="168"/>
      <c r="V19" s="307">
        <v>4</v>
      </c>
      <c r="W19" s="152">
        <v>4</v>
      </c>
      <c r="X19" s="168"/>
      <c r="Y19" s="430"/>
      <c r="Z19" s="112"/>
      <c r="AA19" s="341"/>
      <c r="AB19" s="430"/>
      <c r="AC19" s="112"/>
      <c r="AD19" s="341"/>
      <c r="AE19" s="430"/>
      <c r="AF19" s="112"/>
      <c r="AG19" s="341"/>
      <c r="AH19" s="430"/>
      <c r="AI19" s="112"/>
      <c r="AJ19" s="341"/>
      <c r="AK19" s="450"/>
      <c r="AL19" s="144"/>
      <c r="AM19" s="352"/>
      <c r="AN19" s="455"/>
      <c r="AO19" s="144"/>
      <c r="AP19" s="352"/>
      <c r="AQ19" s="459"/>
      <c r="AR19" s="155"/>
      <c r="AS19" s="356"/>
      <c r="AT19" s="459"/>
      <c r="AU19" s="155"/>
      <c r="AV19" s="356"/>
    </row>
    <row r="20" spans="1:48" s="10" customFormat="1" ht="18" customHeight="1" thickBot="1">
      <c r="A20" s="114"/>
      <c r="B20" s="175" t="s">
        <v>218</v>
      </c>
      <c r="C20" s="169"/>
      <c r="D20" s="115"/>
      <c r="E20" s="115"/>
      <c r="F20" s="312">
        <v>1</v>
      </c>
      <c r="G20" s="169">
        <v>1</v>
      </c>
      <c r="H20" s="313"/>
      <c r="I20" s="613">
        <f t="shared" si="3"/>
        <v>32</v>
      </c>
      <c r="J20" s="116">
        <v>32</v>
      </c>
      <c r="K20" s="185"/>
      <c r="L20" s="180">
        <v>32</v>
      </c>
      <c r="M20" s="116"/>
      <c r="N20" s="116"/>
      <c r="O20" s="115"/>
      <c r="P20" s="515"/>
      <c r="Q20" s="169"/>
      <c r="R20" s="170"/>
      <c r="S20" s="314"/>
      <c r="T20" s="84"/>
      <c r="U20" s="313">
        <v>1</v>
      </c>
      <c r="V20" s="315"/>
      <c r="W20" s="153"/>
      <c r="X20" s="313"/>
      <c r="Y20" s="425"/>
      <c r="Z20" s="373"/>
      <c r="AA20" s="374"/>
      <c r="AB20" s="432"/>
      <c r="AC20" s="373"/>
      <c r="AD20" s="374"/>
      <c r="AE20" s="432"/>
      <c r="AF20" s="373"/>
      <c r="AG20" s="374"/>
      <c r="AH20" s="432"/>
      <c r="AI20" s="373"/>
      <c r="AJ20" s="374"/>
      <c r="AK20" s="451"/>
      <c r="AL20" s="156"/>
      <c r="AM20" s="350"/>
      <c r="AN20" s="452"/>
      <c r="AO20" s="156"/>
      <c r="AP20" s="350"/>
      <c r="AQ20" s="460"/>
      <c r="AR20" s="375"/>
      <c r="AS20" s="376"/>
      <c r="AT20" s="460"/>
      <c r="AU20" s="375"/>
      <c r="AV20" s="357"/>
    </row>
    <row r="21" spans="1:48" s="10" customFormat="1" ht="18" customHeight="1">
      <c r="A21" s="135" t="s">
        <v>219</v>
      </c>
      <c r="B21" s="409" t="s">
        <v>220</v>
      </c>
      <c r="C21" s="284">
        <v>2</v>
      </c>
      <c r="D21" s="135">
        <v>3</v>
      </c>
      <c r="E21" s="135"/>
      <c r="F21" s="296">
        <v>3</v>
      </c>
      <c r="G21" s="316">
        <v>7</v>
      </c>
      <c r="H21" s="317">
        <v>3</v>
      </c>
      <c r="I21" s="318">
        <f aca="true" t="shared" si="5" ref="I21:X21">+I22+I23+I24+I25</f>
        <v>578</v>
      </c>
      <c r="J21" s="272">
        <f t="shared" si="5"/>
        <v>16</v>
      </c>
      <c r="K21" s="298">
        <f t="shared" si="5"/>
        <v>562</v>
      </c>
      <c r="L21" s="319">
        <f t="shared" si="5"/>
        <v>500</v>
      </c>
      <c r="M21" s="320">
        <f t="shared" si="5"/>
        <v>78</v>
      </c>
      <c r="N21" s="320">
        <f t="shared" si="5"/>
        <v>46</v>
      </c>
      <c r="O21" s="320">
        <f t="shared" si="5"/>
        <v>32</v>
      </c>
      <c r="P21" s="516">
        <f t="shared" si="5"/>
        <v>0</v>
      </c>
      <c r="Q21" s="319">
        <f t="shared" si="5"/>
        <v>0</v>
      </c>
      <c r="R21" s="321">
        <f t="shared" si="5"/>
        <v>0</v>
      </c>
      <c r="S21" s="322">
        <f t="shared" si="5"/>
        <v>36</v>
      </c>
      <c r="T21" s="272">
        <f t="shared" si="5"/>
        <v>22</v>
      </c>
      <c r="U21" s="321">
        <f t="shared" si="5"/>
        <v>4</v>
      </c>
      <c r="V21" s="323">
        <f t="shared" si="5"/>
        <v>42</v>
      </c>
      <c r="W21" s="320">
        <f t="shared" si="5"/>
        <v>24</v>
      </c>
      <c r="X21" s="321">
        <f t="shared" si="5"/>
        <v>3</v>
      </c>
      <c r="Y21" s="422"/>
      <c r="Z21" s="119"/>
      <c r="AA21" s="343"/>
      <c r="AB21" s="429"/>
      <c r="AC21" s="119"/>
      <c r="AD21" s="343"/>
      <c r="AE21" s="429"/>
      <c r="AF21" s="119"/>
      <c r="AG21" s="343"/>
      <c r="AH21" s="429"/>
      <c r="AI21" s="119"/>
      <c r="AJ21" s="343"/>
      <c r="AK21" s="449"/>
      <c r="AL21" s="143"/>
      <c r="AM21" s="351"/>
      <c r="AN21" s="454"/>
      <c r="AO21" s="143"/>
      <c r="AP21" s="351"/>
      <c r="AQ21" s="458"/>
      <c r="AR21" s="157"/>
      <c r="AS21" s="355"/>
      <c r="AT21" s="458"/>
      <c r="AU21" s="157"/>
      <c r="AV21" s="355"/>
    </row>
    <row r="22" spans="1:48" s="10" customFormat="1" ht="18" customHeight="1">
      <c r="A22" s="295" t="s">
        <v>221</v>
      </c>
      <c r="B22" s="411" t="s">
        <v>222</v>
      </c>
      <c r="C22" s="166"/>
      <c r="D22" s="113">
        <v>2</v>
      </c>
      <c r="E22" s="113"/>
      <c r="F22" s="304">
        <v>1</v>
      </c>
      <c r="G22" s="324">
        <v>1</v>
      </c>
      <c r="H22" s="325"/>
      <c r="I22" s="181">
        <f>L22+M22</f>
        <v>78</v>
      </c>
      <c r="J22" s="118"/>
      <c r="K22" s="326">
        <v>78</v>
      </c>
      <c r="L22" s="181">
        <v>68</v>
      </c>
      <c r="M22" s="118">
        <f>S22+V22</f>
        <v>10</v>
      </c>
      <c r="N22" s="118"/>
      <c r="O22" s="118">
        <v>10</v>
      </c>
      <c r="P22" s="517"/>
      <c r="Q22" s="181"/>
      <c r="R22" s="305"/>
      <c r="S22" s="309">
        <v>6</v>
      </c>
      <c r="T22" s="111"/>
      <c r="U22" s="184">
        <v>1</v>
      </c>
      <c r="V22" s="310">
        <v>4</v>
      </c>
      <c r="W22" s="311"/>
      <c r="X22" s="327"/>
      <c r="Y22" s="423"/>
      <c r="Z22" s="112"/>
      <c r="AA22" s="341"/>
      <c r="AB22" s="430"/>
      <c r="AC22" s="112"/>
      <c r="AD22" s="341"/>
      <c r="AE22" s="430"/>
      <c r="AF22" s="112"/>
      <c r="AG22" s="341"/>
      <c r="AH22" s="430"/>
      <c r="AI22" s="112"/>
      <c r="AJ22" s="341"/>
      <c r="AK22" s="450"/>
      <c r="AL22" s="144"/>
      <c r="AM22" s="352"/>
      <c r="AN22" s="455"/>
      <c r="AO22" s="144"/>
      <c r="AP22" s="352"/>
      <c r="AQ22" s="459"/>
      <c r="AR22" s="155"/>
      <c r="AS22" s="356"/>
      <c r="AT22" s="459"/>
      <c r="AU22" s="155"/>
      <c r="AV22" s="356"/>
    </row>
    <row r="23" spans="1:48" s="10" customFormat="1" ht="18" customHeight="1">
      <c r="A23" s="295" t="s">
        <v>223</v>
      </c>
      <c r="B23" s="411" t="s">
        <v>245</v>
      </c>
      <c r="C23" s="166">
        <v>2</v>
      </c>
      <c r="D23" s="113">
        <v>1</v>
      </c>
      <c r="E23" s="113"/>
      <c r="F23" s="304"/>
      <c r="G23" s="324">
        <v>3</v>
      </c>
      <c r="H23" s="325">
        <v>2</v>
      </c>
      <c r="I23" s="181">
        <f>L23+M23</f>
        <v>237</v>
      </c>
      <c r="J23" s="118">
        <v>8</v>
      </c>
      <c r="K23" s="326">
        <v>229</v>
      </c>
      <c r="L23" s="181">
        <v>205</v>
      </c>
      <c r="M23" s="118">
        <f>S23+V23</f>
        <v>32</v>
      </c>
      <c r="N23" s="118">
        <v>28</v>
      </c>
      <c r="O23" s="118">
        <v>4</v>
      </c>
      <c r="P23" s="305"/>
      <c r="Q23" s="181"/>
      <c r="R23" s="305"/>
      <c r="S23" s="309">
        <v>12</v>
      </c>
      <c r="T23" s="111">
        <v>12</v>
      </c>
      <c r="U23" s="184">
        <v>1</v>
      </c>
      <c r="V23" s="310">
        <v>20</v>
      </c>
      <c r="W23" s="311">
        <v>16</v>
      </c>
      <c r="X23" s="184">
        <v>2</v>
      </c>
      <c r="Y23" s="423"/>
      <c r="Z23" s="112"/>
      <c r="AA23" s="341"/>
      <c r="AB23" s="430"/>
      <c r="AC23" s="112"/>
      <c r="AD23" s="341"/>
      <c r="AE23" s="430"/>
      <c r="AF23" s="112"/>
      <c r="AG23" s="341"/>
      <c r="AH23" s="430"/>
      <c r="AI23" s="112"/>
      <c r="AJ23" s="341"/>
      <c r="AK23" s="450"/>
      <c r="AL23" s="144"/>
      <c r="AM23" s="352"/>
      <c r="AN23" s="455"/>
      <c r="AO23" s="144"/>
      <c r="AP23" s="352"/>
      <c r="AQ23" s="459"/>
      <c r="AR23" s="155"/>
      <c r="AS23" s="356"/>
      <c r="AT23" s="459"/>
      <c r="AU23" s="155"/>
      <c r="AV23" s="356"/>
    </row>
    <row r="24" spans="1:48" s="10" customFormat="1" ht="18" customHeight="1">
      <c r="A24" s="295" t="s">
        <v>224</v>
      </c>
      <c r="B24" s="411" t="s">
        <v>142</v>
      </c>
      <c r="C24" s="166">
        <v>2</v>
      </c>
      <c r="D24" s="113"/>
      <c r="E24" s="113"/>
      <c r="F24" s="304">
        <v>1</v>
      </c>
      <c r="G24" s="324">
        <v>1</v>
      </c>
      <c r="H24" s="325"/>
      <c r="I24" s="181">
        <f>L24+M24</f>
        <v>108</v>
      </c>
      <c r="J24" s="118">
        <v>8</v>
      </c>
      <c r="K24" s="326">
        <v>100</v>
      </c>
      <c r="L24" s="181">
        <v>92</v>
      </c>
      <c r="M24" s="118">
        <f>S24+V24</f>
        <v>16</v>
      </c>
      <c r="N24" s="118">
        <v>2</v>
      </c>
      <c r="O24" s="118">
        <v>14</v>
      </c>
      <c r="P24" s="517"/>
      <c r="Q24" s="181"/>
      <c r="R24" s="305"/>
      <c r="S24" s="309">
        <v>6</v>
      </c>
      <c r="T24" s="111">
        <v>2</v>
      </c>
      <c r="U24" s="184">
        <v>1</v>
      </c>
      <c r="V24" s="310">
        <v>10</v>
      </c>
      <c r="W24" s="311"/>
      <c r="X24" s="327"/>
      <c r="Y24" s="424"/>
      <c r="Z24" s="39"/>
      <c r="AA24" s="342"/>
      <c r="AB24" s="431"/>
      <c r="AC24" s="39"/>
      <c r="AD24" s="342"/>
      <c r="AE24" s="431"/>
      <c r="AF24" s="39"/>
      <c r="AG24" s="342"/>
      <c r="AH24" s="431"/>
      <c r="AI24" s="39"/>
      <c r="AJ24" s="342"/>
      <c r="AK24" s="450"/>
      <c r="AL24" s="144"/>
      <c r="AM24" s="352"/>
      <c r="AN24" s="455"/>
      <c r="AO24" s="144"/>
      <c r="AP24" s="352"/>
      <c r="AQ24" s="459"/>
      <c r="AR24" s="155"/>
      <c r="AS24" s="356"/>
      <c r="AT24" s="459"/>
      <c r="AU24" s="155"/>
      <c r="AV24" s="356"/>
    </row>
    <row r="25" spans="1:48" s="10" customFormat="1" ht="18" customHeight="1" thickBot="1">
      <c r="A25" s="328" t="s">
        <v>225</v>
      </c>
      <c r="B25" s="412" t="s">
        <v>226</v>
      </c>
      <c r="C25" s="169"/>
      <c r="D25" s="328">
        <v>1</v>
      </c>
      <c r="E25" s="115"/>
      <c r="F25" s="568">
        <v>1</v>
      </c>
      <c r="G25" s="574">
        <v>2</v>
      </c>
      <c r="H25" s="575">
        <v>1</v>
      </c>
      <c r="I25" s="329">
        <f>I26</f>
        <v>155</v>
      </c>
      <c r="J25" s="329">
        <f aca="true" t="shared" si="6" ref="J25:S25">J26</f>
        <v>0</v>
      </c>
      <c r="K25" s="330">
        <f t="shared" si="6"/>
        <v>155</v>
      </c>
      <c r="L25" s="331">
        <f t="shared" si="6"/>
        <v>135</v>
      </c>
      <c r="M25" s="329">
        <f t="shared" si="6"/>
        <v>20</v>
      </c>
      <c r="N25" s="329">
        <f t="shared" si="6"/>
        <v>16</v>
      </c>
      <c r="O25" s="329">
        <f t="shared" si="6"/>
        <v>4</v>
      </c>
      <c r="P25" s="518">
        <f t="shared" si="6"/>
        <v>0</v>
      </c>
      <c r="Q25" s="329">
        <f t="shared" si="6"/>
        <v>0</v>
      </c>
      <c r="R25" s="332">
        <f t="shared" si="6"/>
        <v>0</v>
      </c>
      <c r="S25" s="418">
        <f t="shared" si="6"/>
        <v>12</v>
      </c>
      <c r="T25" s="329">
        <f>T26</f>
        <v>8</v>
      </c>
      <c r="U25" s="333">
        <f>U26</f>
        <v>1</v>
      </c>
      <c r="V25" s="418">
        <f>V26</f>
        <v>8</v>
      </c>
      <c r="W25" s="329">
        <f>W26</f>
        <v>8</v>
      </c>
      <c r="X25" s="332">
        <f>X26</f>
        <v>1</v>
      </c>
      <c r="Y25" s="423"/>
      <c r="Z25" s="112"/>
      <c r="AA25" s="341"/>
      <c r="AB25" s="430"/>
      <c r="AC25" s="112"/>
      <c r="AD25" s="341"/>
      <c r="AE25" s="430"/>
      <c r="AF25" s="112"/>
      <c r="AG25" s="341"/>
      <c r="AH25" s="430"/>
      <c r="AI25" s="112"/>
      <c r="AJ25" s="341"/>
      <c r="AK25" s="450"/>
      <c r="AL25" s="144"/>
      <c r="AM25" s="352"/>
      <c r="AN25" s="455"/>
      <c r="AO25" s="144"/>
      <c r="AP25" s="352"/>
      <c r="AQ25" s="459"/>
      <c r="AR25" s="155"/>
      <c r="AS25" s="356"/>
      <c r="AT25" s="459"/>
      <c r="AU25" s="155"/>
      <c r="AV25" s="356"/>
    </row>
    <row r="26" spans="1:48" s="10" customFormat="1" ht="18" customHeight="1" thickBot="1">
      <c r="A26" s="114" t="s">
        <v>227</v>
      </c>
      <c r="B26" s="175" t="s">
        <v>246</v>
      </c>
      <c r="C26" s="407"/>
      <c r="D26" s="136">
        <v>2</v>
      </c>
      <c r="E26" s="269"/>
      <c r="F26" s="567">
        <v>1</v>
      </c>
      <c r="G26" s="214">
        <v>2</v>
      </c>
      <c r="H26" s="396">
        <v>1</v>
      </c>
      <c r="I26" s="397">
        <v>155</v>
      </c>
      <c r="J26" s="398"/>
      <c r="K26" s="399">
        <v>155</v>
      </c>
      <c r="L26" s="397">
        <v>135</v>
      </c>
      <c r="M26" s="398">
        <f>S26+V26</f>
        <v>20</v>
      </c>
      <c r="N26" s="398">
        <v>16</v>
      </c>
      <c r="O26" s="398">
        <v>4</v>
      </c>
      <c r="P26" s="519"/>
      <c r="Q26" s="397"/>
      <c r="R26" s="400"/>
      <c r="S26" s="401">
        <v>12</v>
      </c>
      <c r="T26" s="398">
        <v>8</v>
      </c>
      <c r="U26" s="400">
        <v>1</v>
      </c>
      <c r="V26" s="402">
        <v>8</v>
      </c>
      <c r="W26" s="403">
        <v>8</v>
      </c>
      <c r="X26" s="400">
        <v>1</v>
      </c>
      <c r="Y26" s="426"/>
      <c r="Z26" s="120"/>
      <c r="AA26" s="404"/>
      <c r="AB26" s="433"/>
      <c r="AC26" s="120"/>
      <c r="AD26" s="404"/>
      <c r="AE26" s="433"/>
      <c r="AF26" s="120"/>
      <c r="AG26" s="404"/>
      <c r="AH26" s="433"/>
      <c r="AI26" s="120"/>
      <c r="AJ26" s="404"/>
      <c r="AK26" s="462"/>
      <c r="AL26" s="145"/>
      <c r="AM26" s="353"/>
      <c r="AN26" s="464"/>
      <c r="AO26" s="145"/>
      <c r="AP26" s="353"/>
      <c r="AQ26" s="469"/>
      <c r="AR26" s="158"/>
      <c r="AS26" s="357"/>
      <c r="AT26" s="469"/>
      <c r="AU26" s="158"/>
      <c r="AV26" s="357"/>
    </row>
    <row r="27" spans="1:48" s="10" customFormat="1" ht="18" customHeight="1" thickBot="1">
      <c r="A27" s="392"/>
      <c r="B27" s="413" t="s">
        <v>107</v>
      </c>
      <c r="C27" s="406">
        <v>14</v>
      </c>
      <c r="D27" s="393">
        <v>33</v>
      </c>
      <c r="E27" s="393">
        <v>1</v>
      </c>
      <c r="F27" s="198"/>
      <c r="G27" s="406">
        <v>32</v>
      </c>
      <c r="H27" s="198">
        <v>0</v>
      </c>
      <c r="I27" s="405">
        <f>I28+I35+I40+I50</f>
        <v>4248</v>
      </c>
      <c r="J27" s="394">
        <f aca="true" t="shared" si="7" ref="J27:R27">J28+J35+J39</f>
        <v>180</v>
      </c>
      <c r="K27" s="221">
        <f t="shared" si="7"/>
        <v>4068</v>
      </c>
      <c r="L27" s="405">
        <f t="shared" si="7"/>
        <v>2402</v>
      </c>
      <c r="M27" s="394">
        <f t="shared" si="7"/>
        <v>632</v>
      </c>
      <c r="N27" s="394">
        <f t="shared" si="7"/>
        <v>282</v>
      </c>
      <c r="O27" s="394">
        <f t="shared" si="7"/>
        <v>344</v>
      </c>
      <c r="P27" s="221">
        <f t="shared" si="7"/>
        <v>6</v>
      </c>
      <c r="Q27" s="405">
        <f t="shared" si="7"/>
        <v>216</v>
      </c>
      <c r="R27" s="221">
        <f t="shared" si="7"/>
        <v>756</v>
      </c>
      <c r="S27" s="405"/>
      <c r="T27" s="394"/>
      <c r="U27" s="394">
        <f>U28+U35+U39</f>
        <v>0</v>
      </c>
      <c r="V27" s="394"/>
      <c r="W27" s="394"/>
      <c r="X27" s="221">
        <f aca="true" t="shared" si="8" ref="X27:AV27">X28+X35+X39</f>
        <v>0</v>
      </c>
      <c r="Y27" s="451">
        <f t="shared" si="8"/>
        <v>80</v>
      </c>
      <c r="Z27" s="395">
        <f t="shared" si="8"/>
        <v>47</v>
      </c>
      <c r="AA27" s="344">
        <f t="shared" si="8"/>
        <v>4</v>
      </c>
      <c r="AB27" s="451">
        <f t="shared" si="8"/>
        <v>80</v>
      </c>
      <c r="AC27" s="395">
        <f t="shared" si="8"/>
        <v>59</v>
      </c>
      <c r="AD27" s="344">
        <f t="shared" si="8"/>
        <v>7</v>
      </c>
      <c r="AE27" s="451">
        <f t="shared" si="8"/>
        <v>80</v>
      </c>
      <c r="AF27" s="395">
        <f t="shared" si="8"/>
        <v>60</v>
      </c>
      <c r="AG27" s="344">
        <f t="shared" si="8"/>
        <v>6</v>
      </c>
      <c r="AH27" s="451">
        <f t="shared" si="8"/>
        <v>80</v>
      </c>
      <c r="AI27" s="395">
        <f t="shared" si="8"/>
        <v>30</v>
      </c>
      <c r="AJ27" s="344">
        <f t="shared" si="8"/>
        <v>2</v>
      </c>
      <c r="AK27" s="451">
        <f t="shared" si="8"/>
        <v>80</v>
      </c>
      <c r="AL27" s="395">
        <f t="shared" si="8"/>
        <v>14</v>
      </c>
      <c r="AM27" s="344">
        <f t="shared" si="8"/>
        <v>4</v>
      </c>
      <c r="AN27" s="451">
        <f t="shared" si="8"/>
        <v>80</v>
      </c>
      <c r="AO27" s="395">
        <f t="shared" si="8"/>
        <v>16</v>
      </c>
      <c r="AP27" s="344">
        <f t="shared" si="8"/>
        <v>3</v>
      </c>
      <c r="AQ27" s="451">
        <f t="shared" si="8"/>
        <v>80</v>
      </c>
      <c r="AR27" s="395">
        <f t="shared" si="8"/>
        <v>17</v>
      </c>
      <c r="AS27" s="344">
        <f t="shared" si="8"/>
        <v>4</v>
      </c>
      <c r="AT27" s="451">
        <f t="shared" si="8"/>
        <v>80</v>
      </c>
      <c r="AU27" s="395">
        <f t="shared" si="8"/>
        <v>11</v>
      </c>
      <c r="AV27" s="344">
        <f t="shared" si="8"/>
        <v>2</v>
      </c>
    </row>
    <row r="28" spans="1:48" s="3" customFormat="1" ht="18" customHeight="1">
      <c r="A28" s="57" t="s">
        <v>30</v>
      </c>
      <c r="B28" s="414" t="s">
        <v>177</v>
      </c>
      <c r="C28" s="189">
        <v>1</v>
      </c>
      <c r="D28" s="59">
        <v>5</v>
      </c>
      <c r="E28" s="59">
        <v>0</v>
      </c>
      <c r="F28" s="200"/>
      <c r="G28" s="189">
        <v>4</v>
      </c>
      <c r="H28" s="200">
        <v>0</v>
      </c>
      <c r="I28" s="196">
        <f>I29+I30+I31+I32+I33+I34</f>
        <v>557</v>
      </c>
      <c r="J28" s="196">
        <f aca="true" t="shared" si="9" ref="J28:AV28">J29+J30+J31+J32+J33+J34</f>
        <v>28</v>
      </c>
      <c r="K28" s="276">
        <f t="shared" si="9"/>
        <v>529</v>
      </c>
      <c r="L28" s="196">
        <f t="shared" si="9"/>
        <v>509</v>
      </c>
      <c r="M28" s="196">
        <f t="shared" si="9"/>
        <v>48</v>
      </c>
      <c r="N28" s="196">
        <f t="shared" si="9"/>
        <v>34</v>
      </c>
      <c r="O28" s="196">
        <f t="shared" si="9"/>
        <v>14</v>
      </c>
      <c r="P28" s="276">
        <f t="shared" si="9"/>
        <v>0</v>
      </c>
      <c r="Q28" s="196">
        <f t="shared" si="9"/>
        <v>0</v>
      </c>
      <c r="R28" s="260">
        <f t="shared" si="9"/>
        <v>0</v>
      </c>
      <c r="S28" s="278">
        <f t="shared" si="9"/>
        <v>0</v>
      </c>
      <c r="T28" s="196">
        <f t="shared" si="9"/>
        <v>0</v>
      </c>
      <c r="U28" s="196">
        <f t="shared" si="9"/>
        <v>0</v>
      </c>
      <c r="V28" s="196">
        <f t="shared" si="9"/>
        <v>0</v>
      </c>
      <c r="W28" s="196">
        <f t="shared" si="9"/>
        <v>0</v>
      </c>
      <c r="X28" s="260">
        <f t="shared" si="9"/>
        <v>0</v>
      </c>
      <c r="Y28" s="278">
        <f t="shared" si="9"/>
        <v>38</v>
      </c>
      <c r="Z28" s="196">
        <f t="shared" si="9"/>
        <v>23</v>
      </c>
      <c r="AA28" s="260">
        <f t="shared" si="9"/>
        <v>2</v>
      </c>
      <c r="AB28" s="278">
        <f t="shared" si="9"/>
        <v>2</v>
      </c>
      <c r="AC28" s="196">
        <f t="shared" si="9"/>
        <v>2</v>
      </c>
      <c r="AD28" s="260">
        <f t="shared" si="9"/>
        <v>1</v>
      </c>
      <c r="AE28" s="278">
        <f t="shared" si="9"/>
        <v>8</v>
      </c>
      <c r="AF28" s="196">
        <f t="shared" si="9"/>
        <v>8</v>
      </c>
      <c r="AG28" s="276">
        <f t="shared" si="9"/>
        <v>1</v>
      </c>
      <c r="AH28" s="196">
        <f t="shared" si="9"/>
        <v>0</v>
      </c>
      <c r="AI28" s="196">
        <f t="shared" si="9"/>
        <v>0</v>
      </c>
      <c r="AJ28" s="260">
        <f t="shared" si="9"/>
        <v>0</v>
      </c>
      <c r="AK28" s="278">
        <f t="shared" si="9"/>
        <v>0</v>
      </c>
      <c r="AL28" s="196">
        <f t="shared" si="9"/>
        <v>0</v>
      </c>
      <c r="AM28" s="260">
        <f t="shared" si="9"/>
        <v>0</v>
      </c>
      <c r="AN28" s="278">
        <f t="shared" si="9"/>
        <v>0</v>
      </c>
      <c r="AO28" s="196">
        <f t="shared" si="9"/>
        <v>0</v>
      </c>
      <c r="AP28" s="260">
        <f t="shared" si="9"/>
        <v>0</v>
      </c>
      <c r="AQ28" s="278">
        <f t="shared" si="9"/>
        <v>0</v>
      </c>
      <c r="AR28" s="196">
        <f t="shared" si="9"/>
        <v>0</v>
      </c>
      <c r="AS28" s="276">
        <f t="shared" si="9"/>
        <v>0</v>
      </c>
      <c r="AT28" s="196">
        <f t="shared" si="9"/>
        <v>0</v>
      </c>
      <c r="AU28" s="196">
        <f t="shared" si="9"/>
        <v>0</v>
      </c>
      <c r="AV28" s="196">
        <f t="shared" si="9"/>
        <v>0</v>
      </c>
    </row>
    <row r="29" spans="1:48" ht="15" customHeight="1">
      <c r="A29" s="40" t="s">
        <v>31</v>
      </c>
      <c r="B29" s="40" t="s">
        <v>60</v>
      </c>
      <c r="C29" s="324"/>
      <c r="D29" s="113">
        <v>3</v>
      </c>
      <c r="E29" s="113"/>
      <c r="F29" s="304"/>
      <c r="G29" s="166">
        <v>1</v>
      </c>
      <c r="H29" s="507"/>
      <c r="I29" s="203">
        <f aca="true" t="shared" si="10" ref="I29:I34">L29+M29</f>
        <v>55</v>
      </c>
      <c r="J29" s="11">
        <v>4</v>
      </c>
      <c r="K29" s="202">
        <v>51</v>
      </c>
      <c r="L29" s="191">
        <v>45</v>
      </c>
      <c r="M29" s="74">
        <f aca="true" t="shared" si="11" ref="M29:M34">Y29+AB29+AE29+AH29+AK29+AN29</f>
        <v>10</v>
      </c>
      <c r="N29" s="74">
        <v>8</v>
      </c>
      <c r="O29" s="74">
        <v>2</v>
      </c>
      <c r="P29" s="147"/>
      <c r="Q29" s="203"/>
      <c r="R29" s="204"/>
      <c r="S29" s="190"/>
      <c r="T29" s="11"/>
      <c r="U29" s="11"/>
      <c r="V29" s="191"/>
      <c r="W29" s="191"/>
      <c r="X29" s="204"/>
      <c r="Y29" s="437">
        <v>10</v>
      </c>
      <c r="Z29" s="113">
        <v>8</v>
      </c>
      <c r="AA29" s="167">
        <v>1</v>
      </c>
      <c r="AB29" s="434"/>
      <c r="AC29" s="161"/>
      <c r="AD29" s="346"/>
      <c r="AE29" s="443"/>
      <c r="AF29" s="358"/>
      <c r="AG29" s="389"/>
      <c r="AH29" s="437"/>
      <c r="AI29" s="113"/>
      <c r="AJ29" s="167"/>
      <c r="AK29" s="445"/>
      <c r="AL29" s="154"/>
      <c r="AM29" s="204"/>
      <c r="AN29" s="465"/>
      <c r="AO29" s="154"/>
      <c r="AP29" s="204"/>
      <c r="AQ29" s="443"/>
      <c r="AR29" s="358"/>
      <c r="AS29" s="389"/>
      <c r="AT29" s="443"/>
      <c r="AU29" s="358"/>
      <c r="AV29" s="389"/>
    </row>
    <row r="30" spans="1:48" ht="15" customHeight="1">
      <c r="A30" s="40" t="s">
        <v>34</v>
      </c>
      <c r="B30" s="40" t="s">
        <v>32</v>
      </c>
      <c r="C30" s="543"/>
      <c r="D30" s="45">
        <v>3</v>
      </c>
      <c r="E30" s="45"/>
      <c r="F30" s="308"/>
      <c r="G30" s="139">
        <v>1</v>
      </c>
      <c r="H30" s="152"/>
      <c r="I30" s="201">
        <f t="shared" si="10"/>
        <v>55</v>
      </c>
      <c r="J30" s="11">
        <v>4</v>
      </c>
      <c r="K30" s="202">
        <v>51</v>
      </c>
      <c r="L30" s="190">
        <v>47</v>
      </c>
      <c r="M30" s="11">
        <f t="shared" si="11"/>
        <v>8</v>
      </c>
      <c r="N30" s="11">
        <v>8</v>
      </c>
      <c r="O30" s="24"/>
      <c r="P30" s="148"/>
      <c r="Q30" s="201"/>
      <c r="R30" s="202"/>
      <c r="S30" s="190"/>
      <c r="T30" s="11"/>
      <c r="U30" s="11"/>
      <c r="V30" s="190"/>
      <c r="W30" s="190"/>
      <c r="X30" s="202"/>
      <c r="Y30" s="307">
        <v>8</v>
      </c>
      <c r="Z30" s="45">
        <v>8</v>
      </c>
      <c r="AA30" s="168">
        <v>1</v>
      </c>
      <c r="AB30" s="307"/>
      <c r="AC30" s="45"/>
      <c r="AD30" s="168"/>
      <c r="AE30" s="441"/>
      <c r="AF30" s="11"/>
      <c r="AG30" s="202"/>
      <c r="AH30" s="441"/>
      <c r="AI30" s="11"/>
      <c r="AJ30" s="202"/>
      <c r="AK30" s="441"/>
      <c r="AL30" s="138"/>
      <c r="AM30" s="202"/>
      <c r="AN30" s="466"/>
      <c r="AO30" s="138"/>
      <c r="AP30" s="202"/>
      <c r="AQ30" s="463"/>
      <c r="AR30" s="41"/>
      <c r="AS30" s="348"/>
      <c r="AT30" s="463"/>
      <c r="AU30" s="41"/>
      <c r="AV30" s="348"/>
    </row>
    <row r="31" spans="1:48" ht="15" customHeight="1">
      <c r="A31" s="558" t="s">
        <v>35</v>
      </c>
      <c r="B31" s="558" t="s">
        <v>247</v>
      </c>
      <c r="C31" s="559"/>
      <c r="D31" s="130">
        <v>3</v>
      </c>
      <c r="E31" s="560"/>
      <c r="F31" s="561"/>
      <c r="G31" s="562"/>
      <c r="H31" s="563"/>
      <c r="I31" s="201">
        <f t="shared" si="10"/>
        <v>55</v>
      </c>
      <c r="J31" s="73">
        <v>4</v>
      </c>
      <c r="K31" s="202">
        <v>51</v>
      </c>
      <c r="L31" s="193">
        <v>45</v>
      </c>
      <c r="M31" s="69">
        <f t="shared" si="11"/>
        <v>10</v>
      </c>
      <c r="N31" s="69">
        <v>8</v>
      </c>
      <c r="O31" s="69">
        <v>2</v>
      </c>
      <c r="P31" s="217"/>
      <c r="Q31" s="206"/>
      <c r="R31" s="207"/>
      <c r="S31" s="193"/>
      <c r="T31" s="69"/>
      <c r="U31" s="69"/>
      <c r="V31" s="193"/>
      <c r="W31" s="193"/>
      <c r="X31" s="207"/>
      <c r="Y31" s="435">
        <v>10</v>
      </c>
      <c r="Z31" s="130">
        <v>7</v>
      </c>
      <c r="AA31" s="325"/>
      <c r="AB31" s="435"/>
      <c r="AC31" s="130"/>
      <c r="AD31" s="325"/>
      <c r="AE31" s="439"/>
      <c r="AF31" s="69"/>
      <c r="AG31" s="207"/>
      <c r="AH31" s="439"/>
      <c r="AI31" s="69"/>
      <c r="AJ31" s="207"/>
      <c r="AK31" s="439"/>
      <c r="AL31" s="217"/>
      <c r="AM31" s="207"/>
      <c r="AN31" s="564"/>
      <c r="AO31" s="217"/>
      <c r="AP31" s="207"/>
      <c r="AQ31" s="565"/>
      <c r="AR31" s="566"/>
      <c r="AS31" s="361"/>
      <c r="AT31" s="565"/>
      <c r="AU31" s="566"/>
      <c r="AV31" s="361"/>
    </row>
    <row r="32" spans="1:49" ht="15" customHeight="1">
      <c r="A32" s="40" t="s">
        <v>36</v>
      </c>
      <c r="B32" s="40" t="s">
        <v>248</v>
      </c>
      <c r="C32" s="543">
        <v>3</v>
      </c>
      <c r="D32" s="544"/>
      <c r="E32" s="45"/>
      <c r="F32" s="168"/>
      <c r="G32" s="139"/>
      <c r="H32" s="168"/>
      <c r="I32" s="190">
        <f t="shared" si="10"/>
        <v>174</v>
      </c>
      <c r="J32" s="11">
        <v>6</v>
      </c>
      <c r="K32" s="202">
        <v>168</v>
      </c>
      <c r="L32" s="190">
        <v>164</v>
      </c>
      <c r="M32" s="69">
        <f t="shared" si="11"/>
        <v>10</v>
      </c>
      <c r="N32" s="11"/>
      <c r="O32" s="11">
        <v>10</v>
      </c>
      <c r="P32" s="138"/>
      <c r="Q32" s="201"/>
      <c r="R32" s="202"/>
      <c r="S32" s="190"/>
      <c r="T32" s="11"/>
      <c r="U32" s="11"/>
      <c r="V32" s="11"/>
      <c r="W32" s="11"/>
      <c r="X32" s="202"/>
      <c r="Y32" s="307">
        <v>10</v>
      </c>
      <c r="Z32" s="45"/>
      <c r="AA32" s="152"/>
      <c r="AB32" s="436"/>
      <c r="AC32" s="45"/>
      <c r="AD32" s="152"/>
      <c r="AE32" s="444"/>
      <c r="AF32" s="11"/>
      <c r="AG32" s="202"/>
      <c r="AH32" s="441"/>
      <c r="AI32" s="11"/>
      <c r="AJ32" s="138"/>
      <c r="AK32" s="444"/>
      <c r="AL32" s="11"/>
      <c r="AM32" s="138"/>
      <c r="AN32" s="444"/>
      <c r="AO32" s="11"/>
      <c r="AP32" s="138"/>
      <c r="AQ32" s="470"/>
      <c r="AR32" s="41"/>
      <c r="AS32" s="348"/>
      <c r="AT32" s="463"/>
      <c r="AU32" s="41"/>
      <c r="AV32" s="150"/>
      <c r="AW32" s="417"/>
    </row>
    <row r="33" spans="1:48" s="87" customFormat="1" ht="16.5" customHeight="1">
      <c r="A33" s="40" t="s">
        <v>115</v>
      </c>
      <c r="B33" s="40" t="s">
        <v>33</v>
      </c>
      <c r="C33" s="324"/>
      <c r="D33" s="545" t="s">
        <v>274</v>
      </c>
      <c r="E33" s="113"/>
      <c r="F33" s="304"/>
      <c r="G33" s="166">
        <v>1</v>
      </c>
      <c r="H33" s="507"/>
      <c r="I33" s="203">
        <f t="shared" si="10"/>
        <v>174</v>
      </c>
      <c r="J33" s="11">
        <v>6</v>
      </c>
      <c r="K33" s="202">
        <v>168</v>
      </c>
      <c r="L33" s="191">
        <v>172</v>
      </c>
      <c r="M33" s="74">
        <f t="shared" si="11"/>
        <v>2</v>
      </c>
      <c r="N33" s="74">
        <v>2</v>
      </c>
      <c r="O33" s="74"/>
      <c r="P33" s="154"/>
      <c r="Q33" s="203"/>
      <c r="R33" s="204"/>
      <c r="S33" s="222"/>
      <c r="T33" s="86"/>
      <c r="U33" s="86"/>
      <c r="V33" s="222"/>
      <c r="W33" s="222"/>
      <c r="X33" s="223"/>
      <c r="Y33" s="437"/>
      <c r="Z33" s="113"/>
      <c r="AA33" s="167"/>
      <c r="AB33" s="437">
        <v>2</v>
      </c>
      <c r="AC33" s="113">
        <v>2</v>
      </c>
      <c r="AD33" s="167">
        <v>1</v>
      </c>
      <c r="AE33" s="445"/>
      <c r="AF33" s="74"/>
      <c r="AG33" s="204"/>
      <c r="AH33" s="461"/>
      <c r="AI33" s="86"/>
      <c r="AJ33" s="223"/>
      <c r="AK33" s="461"/>
      <c r="AL33" s="147"/>
      <c r="AM33" s="223"/>
      <c r="AN33" s="467"/>
      <c r="AO33" s="147"/>
      <c r="AP33" s="223"/>
      <c r="AQ33" s="471"/>
      <c r="AR33" s="415"/>
      <c r="AS33" s="416"/>
      <c r="AT33" s="471"/>
      <c r="AU33" s="415"/>
      <c r="AV33" s="416"/>
    </row>
    <row r="34" spans="1:48" s="87" customFormat="1" ht="17.25" customHeight="1" thickBot="1">
      <c r="A34" s="85" t="s">
        <v>131</v>
      </c>
      <c r="B34" s="114" t="s">
        <v>249</v>
      </c>
      <c r="C34" s="546"/>
      <c r="D34" s="84">
        <v>5</v>
      </c>
      <c r="E34" s="84"/>
      <c r="F34" s="547"/>
      <c r="G34" s="546">
        <v>1</v>
      </c>
      <c r="H34" s="313"/>
      <c r="I34" s="201">
        <f t="shared" si="10"/>
        <v>44</v>
      </c>
      <c r="J34" s="74">
        <v>4</v>
      </c>
      <c r="K34" s="209">
        <v>40</v>
      </c>
      <c r="L34" s="192">
        <v>36</v>
      </c>
      <c r="M34" s="62">
        <f t="shared" si="11"/>
        <v>8</v>
      </c>
      <c r="N34" s="62">
        <v>8</v>
      </c>
      <c r="O34" s="62"/>
      <c r="P34" s="218"/>
      <c r="Q34" s="208"/>
      <c r="R34" s="209"/>
      <c r="S34" s="194"/>
      <c r="T34" s="62"/>
      <c r="U34" s="62"/>
      <c r="V34" s="194"/>
      <c r="W34" s="194"/>
      <c r="X34" s="209"/>
      <c r="Y34" s="440"/>
      <c r="Z34" s="62"/>
      <c r="AA34" s="209"/>
      <c r="AB34" s="440"/>
      <c r="AC34" s="62"/>
      <c r="AD34" s="209"/>
      <c r="AE34" s="438">
        <v>8</v>
      </c>
      <c r="AF34" s="73">
        <v>8</v>
      </c>
      <c r="AG34" s="205">
        <v>1</v>
      </c>
      <c r="AH34" s="522"/>
      <c r="AI34" s="63"/>
      <c r="AJ34" s="363"/>
      <c r="AK34" s="522"/>
      <c r="AL34" s="63"/>
      <c r="AM34" s="362"/>
      <c r="AN34" s="523"/>
      <c r="AO34" s="149"/>
      <c r="AP34" s="224"/>
      <c r="AQ34" s="472"/>
      <c r="AR34" s="160"/>
      <c r="AS34" s="359"/>
      <c r="AT34" s="472"/>
      <c r="AU34" s="160"/>
      <c r="AV34" s="359"/>
    </row>
    <row r="35" spans="1:49" s="3" customFormat="1" ht="18" customHeight="1">
      <c r="A35" s="57" t="s">
        <v>37</v>
      </c>
      <c r="B35" s="186" t="s">
        <v>178</v>
      </c>
      <c r="C35" s="199">
        <v>1</v>
      </c>
      <c r="D35" s="59">
        <v>2</v>
      </c>
      <c r="E35" s="59">
        <v>0</v>
      </c>
      <c r="F35" s="377"/>
      <c r="G35" s="189">
        <v>2</v>
      </c>
      <c r="H35" s="216">
        <v>0</v>
      </c>
      <c r="I35" s="279">
        <f>I36+I38+I37</f>
        <v>223</v>
      </c>
      <c r="J35" s="280">
        <f>J36+J38+J37</f>
        <v>18</v>
      </c>
      <c r="K35" s="614">
        <f>K36+K38+K37</f>
        <v>205</v>
      </c>
      <c r="L35" s="278">
        <f aca="true" t="shared" si="12" ref="L35:AV35">L36+L38</f>
        <v>133</v>
      </c>
      <c r="M35" s="60">
        <f t="shared" si="12"/>
        <v>24</v>
      </c>
      <c r="N35" s="60">
        <f t="shared" si="12"/>
        <v>15</v>
      </c>
      <c r="O35" s="60">
        <f t="shared" si="12"/>
        <v>9</v>
      </c>
      <c r="P35" s="220">
        <v>0</v>
      </c>
      <c r="Q35" s="212">
        <f t="shared" si="12"/>
        <v>0</v>
      </c>
      <c r="R35" s="213">
        <f t="shared" si="12"/>
        <v>0</v>
      </c>
      <c r="S35" s="196"/>
      <c r="T35" s="60"/>
      <c r="U35" s="60"/>
      <c r="V35" s="196"/>
      <c r="W35" s="196"/>
      <c r="X35" s="213"/>
      <c r="Y35" s="477">
        <f t="shared" si="12"/>
        <v>16</v>
      </c>
      <c r="Z35" s="133">
        <f t="shared" si="12"/>
        <v>7</v>
      </c>
      <c r="AA35" s="146">
        <f t="shared" si="12"/>
        <v>1</v>
      </c>
      <c r="AB35" s="500">
        <f t="shared" si="12"/>
        <v>0</v>
      </c>
      <c r="AC35" s="133">
        <f t="shared" si="12"/>
        <v>0</v>
      </c>
      <c r="AD35" s="146">
        <f t="shared" si="12"/>
        <v>0</v>
      </c>
      <c r="AE35" s="478">
        <f>AE36+AE37+AE38</f>
        <v>16</v>
      </c>
      <c r="AF35" s="521">
        <f t="shared" si="12"/>
        <v>8</v>
      </c>
      <c r="AG35" s="479">
        <f t="shared" si="12"/>
        <v>1</v>
      </c>
      <c r="AH35" s="477">
        <f t="shared" si="12"/>
        <v>0</v>
      </c>
      <c r="AI35" s="133">
        <f t="shared" si="12"/>
        <v>0</v>
      </c>
      <c r="AJ35" s="479">
        <f t="shared" si="12"/>
        <v>0</v>
      </c>
      <c r="AK35" s="477">
        <f t="shared" si="12"/>
        <v>0</v>
      </c>
      <c r="AL35" s="133">
        <f t="shared" si="12"/>
        <v>0</v>
      </c>
      <c r="AM35" s="479">
        <f t="shared" si="12"/>
        <v>0</v>
      </c>
      <c r="AN35" s="477">
        <f t="shared" si="12"/>
        <v>0</v>
      </c>
      <c r="AO35" s="133">
        <f t="shared" si="12"/>
        <v>0</v>
      </c>
      <c r="AP35" s="146">
        <f t="shared" si="12"/>
        <v>0</v>
      </c>
      <c r="AQ35" s="478">
        <f t="shared" si="12"/>
        <v>0</v>
      </c>
      <c r="AR35" s="133">
        <f t="shared" si="12"/>
        <v>0</v>
      </c>
      <c r="AS35" s="146">
        <f t="shared" si="12"/>
        <v>0</v>
      </c>
      <c r="AT35" s="478">
        <f t="shared" si="12"/>
        <v>0</v>
      </c>
      <c r="AU35" s="133">
        <f t="shared" si="12"/>
        <v>0</v>
      </c>
      <c r="AV35" s="146">
        <f t="shared" si="12"/>
        <v>0</v>
      </c>
      <c r="AW35" s="480"/>
    </row>
    <row r="36" spans="1:48" ht="34.5" customHeight="1">
      <c r="A36" s="85" t="s">
        <v>38</v>
      </c>
      <c r="B36" s="174" t="s">
        <v>250</v>
      </c>
      <c r="C36" s="190">
        <v>3</v>
      </c>
      <c r="D36" s="11"/>
      <c r="E36" s="11"/>
      <c r="F36" s="378"/>
      <c r="G36" s="190">
        <v>1</v>
      </c>
      <c r="H36" s="138"/>
      <c r="I36" s="201">
        <f>L36+M36</f>
        <v>100</v>
      </c>
      <c r="J36" s="11">
        <v>6</v>
      </c>
      <c r="K36" s="202">
        <v>94</v>
      </c>
      <c r="L36" s="190">
        <v>84</v>
      </c>
      <c r="M36" s="11">
        <f>Y36+AB36+AE36+AH36</f>
        <v>16</v>
      </c>
      <c r="N36" s="11">
        <v>7</v>
      </c>
      <c r="O36" s="11">
        <v>9</v>
      </c>
      <c r="P36" s="148"/>
      <c r="Q36" s="201"/>
      <c r="R36" s="202"/>
      <c r="S36" s="190"/>
      <c r="T36" s="11"/>
      <c r="U36" s="11"/>
      <c r="V36" s="190"/>
      <c r="W36" s="190"/>
      <c r="X36" s="202"/>
      <c r="Y36" s="441">
        <v>16</v>
      </c>
      <c r="Z36" s="11">
        <v>7</v>
      </c>
      <c r="AA36" s="202">
        <v>1</v>
      </c>
      <c r="AB36" s="441"/>
      <c r="AC36" s="11"/>
      <c r="AD36" s="202"/>
      <c r="AE36" s="549"/>
      <c r="AF36" s="550"/>
      <c r="AG36" s="551"/>
      <c r="AH36" s="446"/>
      <c r="AI36" s="42"/>
      <c r="AJ36" s="349"/>
      <c r="AK36" s="463"/>
      <c r="AL36" s="150"/>
      <c r="AM36" s="348"/>
      <c r="AN36" s="468"/>
      <c r="AO36" s="150"/>
      <c r="AP36" s="348"/>
      <c r="AQ36" s="463"/>
      <c r="AR36" s="41"/>
      <c r="AS36" s="348"/>
      <c r="AT36" s="463"/>
      <c r="AU36" s="41"/>
      <c r="AV36" s="348"/>
    </row>
    <row r="37" spans="1:48" ht="16.5" customHeight="1">
      <c r="A37" s="40" t="s">
        <v>39</v>
      </c>
      <c r="B37" s="173" t="s">
        <v>251</v>
      </c>
      <c r="C37" s="193"/>
      <c r="D37" s="69">
        <v>5</v>
      </c>
      <c r="E37" s="69"/>
      <c r="F37" s="813"/>
      <c r="G37" s="193"/>
      <c r="H37" s="217"/>
      <c r="I37" s="201">
        <f>L37+M37</f>
        <v>66</v>
      </c>
      <c r="J37" s="69">
        <v>6</v>
      </c>
      <c r="K37" s="207">
        <v>60</v>
      </c>
      <c r="L37" s="193">
        <v>58</v>
      </c>
      <c r="M37" s="69">
        <v>8</v>
      </c>
      <c r="N37" s="69">
        <v>7</v>
      </c>
      <c r="O37" s="69">
        <v>1</v>
      </c>
      <c r="P37" s="217"/>
      <c r="Q37" s="206"/>
      <c r="R37" s="207"/>
      <c r="S37" s="193"/>
      <c r="T37" s="69"/>
      <c r="U37" s="69"/>
      <c r="V37" s="193"/>
      <c r="W37" s="193"/>
      <c r="X37" s="207"/>
      <c r="Y37" s="439"/>
      <c r="Z37" s="69"/>
      <c r="AA37" s="207"/>
      <c r="AB37" s="439"/>
      <c r="AC37" s="69"/>
      <c r="AD37" s="207"/>
      <c r="AE37" s="548">
        <v>8</v>
      </c>
      <c r="AF37" s="552">
        <v>6</v>
      </c>
      <c r="AG37" s="553"/>
      <c r="AH37" s="814"/>
      <c r="AI37" s="815"/>
      <c r="AJ37" s="816"/>
      <c r="AK37" s="463"/>
      <c r="AL37" s="150"/>
      <c r="AM37" s="348"/>
      <c r="AN37" s="468"/>
      <c r="AO37" s="335"/>
      <c r="AP37" s="361"/>
      <c r="AQ37" s="565"/>
      <c r="AR37" s="566"/>
      <c r="AS37" s="361"/>
      <c r="AT37" s="565"/>
      <c r="AU37" s="566"/>
      <c r="AV37" s="361"/>
    </row>
    <row r="38" spans="1:48" ht="18" customHeight="1" thickBot="1">
      <c r="A38" s="114" t="s">
        <v>252</v>
      </c>
      <c r="B38" s="175" t="s">
        <v>253</v>
      </c>
      <c r="C38" s="208"/>
      <c r="D38" s="62">
        <v>5</v>
      </c>
      <c r="E38" s="62"/>
      <c r="F38" s="573"/>
      <c r="G38" s="194">
        <v>1</v>
      </c>
      <c r="H38" s="209"/>
      <c r="I38" s="206">
        <f>L38+M38</f>
        <v>57</v>
      </c>
      <c r="J38" s="69">
        <v>6</v>
      </c>
      <c r="K38" s="207">
        <v>51</v>
      </c>
      <c r="L38" s="193">
        <v>49</v>
      </c>
      <c r="M38" s="69">
        <f>Y38+AB38+AE38+AH38</f>
        <v>8</v>
      </c>
      <c r="N38" s="69">
        <v>8</v>
      </c>
      <c r="O38" s="69"/>
      <c r="P38" s="217" t="s">
        <v>114</v>
      </c>
      <c r="Q38" s="206"/>
      <c r="R38" s="207"/>
      <c r="S38" s="194"/>
      <c r="T38" s="62"/>
      <c r="U38" s="69"/>
      <c r="V38" s="193"/>
      <c r="W38" s="193"/>
      <c r="X38" s="207"/>
      <c r="Y38" s="439"/>
      <c r="Z38" s="69"/>
      <c r="AA38" s="207"/>
      <c r="AB38" s="439"/>
      <c r="AC38" s="69"/>
      <c r="AD38" s="207"/>
      <c r="AE38" s="548">
        <v>8</v>
      </c>
      <c r="AF38" s="552">
        <v>8</v>
      </c>
      <c r="AG38" s="553">
        <v>1</v>
      </c>
      <c r="AH38" s="435"/>
      <c r="AI38" s="130"/>
      <c r="AJ38" s="325"/>
      <c r="AK38" s="463"/>
      <c r="AL38" s="150"/>
      <c r="AM38" s="348"/>
      <c r="AN38" s="468"/>
      <c r="AO38" s="335"/>
      <c r="AP38" s="361"/>
      <c r="AQ38" s="473"/>
      <c r="AR38" s="81"/>
      <c r="AS38" s="360"/>
      <c r="AT38" s="473"/>
      <c r="AU38" s="81"/>
      <c r="AV38" s="360"/>
    </row>
    <row r="39" spans="1:48" s="3" customFormat="1" ht="8.25" customHeight="1" hidden="1" thickBot="1">
      <c r="A39" s="64" t="s">
        <v>40</v>
      </c>
      <c r="B39" s="187" t="s">
        <v>179</v>
      </c>
      <c r="C39" s="569">
        <v>12</v>
      </c>
      <c r="D39" s="267">
        <v>24</v>
      </c>
      <c r="E39" s="267">
        <v>1</v>
      </c>
      <c r="F39" s="570"/>
      <c r="G39" s="571">
        <v>28</v>
      </c>
      <c r="H39" s="572">
        <v>12</v>
      </c>
      <c r="I39" s="210">
        <f aca="true" t="shared" si="13" ref="I39:R39">I40+I50</f>
        <v>3468</v>
      </c>
      <c r="J39" s="282">
        <f t="shared" si="13"/>
        <v>134</v>
      </c>
      <c r="K39" s="211">
        <f t="shared" si="13"/>
        <v>3334</v>
      </c>
      <c r="L39" s="195">
        <f t="shared" si="13"/>
        <v>1760</v>
      </c>
      <c r="M39" s="65">
        <f t="shared" si="13"/>
        <v>560</v>
      </c>
      <c r="N39" s="65">
        <f t="shared" si="13"/>
        <v>233</v>
      </c>
      <c r="O39" s="65">
        <f t="shared" si="13"/>
        <v>321</v>
      </c>
      <c r="P39" s="219">
        <f t="shared" si="13"/>
        <v>6</v>
      </c>
      <c r="Q39" s="210">
        <f t="shared" si="13"/>
        <v>216</v>
      </c>
      <c r="R39" s="211">
        <f t="shared" si="13"/>
        <v>756</v>
      </c>
      <c r="S39" s="390"/>
      <c r="T39" s="219"/>
      <c r="U39" s="65"/>
      <c r="V39" s="195"/>
      <c r="W39" s="195"/>
      <c r="X39" s="211"/>
      <c r="Y39" s="481">
        <f aca="true" t="shared" si="14" ref="Y39:AV39">Y40+Y50</f>
        <v>26</v>
      </c>
      <c r="Z39" s="134">
        <f t="shared" si="14"/>
        <v>17</v>
      </c>
      <c r="AA39" s="345">
        <f t="shared" si="14"/>
        <v>1</v>
      </c>
      <c r="AB39" s="481">
        <f t="shared" si="14"/>
        <v>78</v>
      </c>
      <c r="AC39" s="134">
        <f t="shared" si="14"/>
        <v>57</v>
      </c>
      <c r="AD39" s="345">
        <f t="shared" si="14"/>
        <v>6</v>
      </c>
      <c r="AE39" s="481">
        <f t="shared" si="14"/>
        <v>56</v>
      </c>
      <c r="AF39" s="134">
        <f t="shared" si="14"/>
        <v>44</v>
      </c>
      <c r="AG39" s="345">
        <f t="shared" si="14"/>
        <v>4</v>
      </c>
      <c r="AH39" s="481">
        <f t="shared" si="14"/>
        <v>80</v>
      </c>
      <c r="AI39" s="134">
        <f t="shared" si="14"/>
        <v>30</v>
      </c>
      <c r="AJ39" s="345">
        <f t="shared" si="14"/>
        <v>2</v>
      </c>
      <c r="AK39" s="481">
        <f t="shared" si="14"/>
        <v>80</v>
      </c>
      <c r="AL39" s="134">
        <f t="shared" si="14"/>
        <v>14</v>
      </c>
      <c r="AM39" s="345">
        <f t="shared" si="14"/>
        <v>4</v>
      </c>
      <c r="AN39" s="481">
        <f t="shared" si="14"/>
        <v>80</v>
      </c>
      <c r="AO39" s="134">
        <f t="shared" si="14"/>
        <v>16</v>
      </c>
      <c r="AP39" s="345">
        <f t="shared" si="14"/>
        <v>3</v>
      </c>
      <c r="AQ39" s="481">
        <f t="shared" si="14"/>
        <v>80</v>
      </c>
      <c r="AR39" s="134">
        <f t="shared" si="14"/>
        <v>17</v>
      </c>
      <c r="AS39" s="345">
        <f t="shared" si="14"/>
        <v>4</v>
      </c>
      <c r="AT39" s="481">
        <f t="shared" si="14"/>
        <v>80</v>
      </c>
      <c r="AU39" s="481">
        <f t="shared" si="14"/>
        <v>11</v>
      </c>
      <c r="AV39" s="520">
        <f t="shared" si="14"/>
        <v>2</v>
      </c>
    </row>
    <row r="40" spans="1:48" s="3" customFormat="1" ht="16.5" customHeight="1">
      <c r="A40" s="57" t="s">
        <v>41</v>
      </c>
      <c r="B40" s="188" t="s">
        <v>279</v>
      </c>
      <c r="C40" s="212">
        <v>3</v>
      </c>
      <c r="D40" s="60">
        <v>7</v>
      </c>
      <c r="E40" s="60">
        <v>0</v>
      </c>
      <c r="F40" s="379"/>
      <c r="G40" s="196">
        <v>9</v>
      </c>
      <c r="H40" s="220">
        <v>0</v>
      </c>
      <c r="I40" s="279">
        <f>I41+I42+I43+I44+I45+I46+I47+I48+I49</f>
        <v>694</v>
      </c>
      <c r="J40" s="280">
        <f aca="true" t="shared" si="15" ref="J40:AT40">J41+J42+J43+J44+J45+J46+J47+J48+J49</f>
        <v>48</v>
      </c>
      <c r="K40" s="283">
        <f t="shared" si="15"/>
        <v>646</v>
      </c>
      <c r="L40" s="279">
        <f t="shared" si="15"/>
        <v>572</v>
      </c>
      <c r="M40" s="277">
        <f t="shared" si="15"/>
        <v>122</v>
      </c>
      <c r="N40" s="280">
        <f t="shared" si="15"/>
        <v>89</v>
      </c>
      <c r="O40" s="283">
        <f t="shared" si="15"/>
        <v>33</v>
      </c>
      <c r="P40" s="283">
        <f t="shared" si="15"/>
        <v>0</v>
      </c>
      <c r="Q40" s="279">
        <f t="shared" si="15"/>
        <v>0</v>
      </c>
      <c r="R40" s="276">
        <f t="shared" si="15"/>
        <v>0</v>
      </c>
      <c r="S40" s="279">
        <f t="shared" si="15"/>
        <v>0</v>
      </c>
      <c r="T40" s="277">
        <f t="shared" si="15"/>
        <v>0</v>
      </c>
      <c r="U40" s="277">
        <f t="shared" si="15"/>
        <v>0</v>
      </c>
      <c r="V40" s="277">
        <f t="shared" si="15"/>
        <v>0</v>
      </c>
      <c r="W40" s="277">
        <f t="shared" si="15"/>
        <v>0</v>
      </c>
      <c r="X40" s="276">
        <f t="shared" si="15"/>
        <v>0</v>
      </c>
      <c r="Y40" s="279">
        <f t="shared" si="15"/>
        <v>26</v>
      </c>
      <c r="Z40" s="280">
        <f t="shared" si="15"/>
        <v>17</v>
      </c>
      <c r="AA40" s="283">
        <f t="shared" si="15"/>
        <v>1</v>
      </c>
      <c r="AB40" s="279">
        <f t="shared" si="15"/>
        <v>40</v>
      </c>
      <c r="AC40" s="277">
        <f t="shared" si="15"/>
        <v>29</v>
      </c>
      <c r="AD40" s="276">
        <f t="shared" si="15"/>
        <v>3</v>
      </c>
      <c r="AE40" s="279">
        <f t="shared" si="15"/>
        <v>46</v>
      </c>
      <c r="AF40" s="277">
        <f t="shared" si="15"/>
        <v>34</v>
      </c>
      <c r="AG40" s="276">
        <f t="shared" si="15"/>
        <v>4</v>
      </c>
      <c r="AH40" s="279">
        <f t="shared" si="15"/>
        <v>10</v>
      </c>
      <c r="AI40" s="277">
        <f t="shared" si="15"/>
        <v>2</v>
      </c>
      <c r="AJ40" s="276">
        <f t="shared" si="15"/>
        <v>1</v>
      </c>
      <c r="AK40" s="278">
        <f t="shared" si="15"/>
        <v>0</v>
      </c>
      <c r="AL40" s="280">
        <f t="shared" si="15"/>
        <v>0</v>
      </c>
      <c r="AM40" s="283">
        <f t="shared" si="15"/>
        <v>0</v>
      </c>
      <c r="AN40" s="279">
        <f t="shared" si="15"/>
        <v>0</v>
      </c>
      <c r="AO40" s="277">
        <f t="shared" si="15"/>
        <v>0</v>
      </c>
      <c r="AP40" s="276">
        <f t="shared" si="15"/>
        <v>0</v>
      </c>
      <c r="AQ40" s="279">
        <f t="shared" si="15"/>
        <v>0</v>
      </c>
      <c r="AR40" s="277">
        <f t="shared" si="15"/>
        <v>0</v>
      </c>
      <c r="AS40" s="276">
        <f t="shared" si="15"/>
        <v>0</v>
      </c>
      <c r="AT40" s="278">
        <f t="shared" si="15"/>
        <v>0</v>
      </c>
      <c r="AU40" s="526">
        <f>AU41+AU42+AU43+AU44+AU45+AU46+AU47+AU48+AU49</f>
        <v>0</v>
      </c>
      <c r="AV40" s="276">
        <f>AV41+AV42+AV43+AV44+AV45+AV46+AV47+AV48+AV49</f>
        <v>0</v>
      </c>
    </row>
    <row r="41" spans="1:48" ht="15" customHeight="1">
      <c r="A41" s="40" t="s">
        <v>61</v>
      </c>
      <c r="B41" s="40" t="s">
        <v>254</v>
      </c>
      <c r="C41" s="201"/>
      <c r="D41" s="11">
        <v>5</v>
      </c>
      <c r="E41" s="11"/>
      <c r="F41" s="378"/>
      <c r="G41" s="190">
        <v>1</v>
      </c>
      <c r="H41" s="138"/>
      <c r="I41" s="201">
        <f>L41+M41</f>
        <v>44</v>
      </c>
      <c r="J41" s="11">
        <v>4</v>
      </c>
      <c r="K41" s="202">
        <v>40</v>
      </c>
      <c r="L41" s="190">
        <v>34</v>
      </c>
      <c r="M41" s="11">
        <f aca="true" t="shared" si="16" ref="M41:M49">Y41+AB41+AE41+AH41+AK41+AN41</f>
        <v>10</v>
      </c>
      <c r="N41" s="11">
        <v>7</v>
      </c>
      <c r="O41" s="11">
        <v>3</v>
      </c>
      <c r="P41" s="148"/>
      <c r="Q41" s="201"/>
      <c r="R41" s="202"/>
      <c r="S41" s="190"/>
      <c r="T41" s="11"/>
      <c r="U41" s="11"/>
      <c r="V41" s="190"/>
      <c r="W41" s="190"/>
      <c r="X41" s="202"/>
      <c r="Y41" s="441"/>
      <c r="Z41" s="11"/>
      <c r="AA41" s="202"/>
      <c r="AB41" s="441"/>
      <c r="AC41" s="11"/>
      <c r="AD41" s="202"/>
      <c r="AE41" s="441">
        <v>10</v>
      </c>
      <c r="AF41" s="11">
        <v>7</v>
      </c>
      <c r="AG41" s="202">
        <v>1</v>
      </c>
      <c r="AH41" s="441"/>
      <c r="AI41" s="11"/>
      <c r="AJ41" s="202"/>
      <c r="AK41" s="441"/>
      <c r="AL41" s="138"/>
      <c r="AM41" s="202"/>
      <c r="AN41" s="466"/>
      <c r="AO41" s="138"/>
      <c r="AP41" s="202"/>
      <c r="AQ41" s="463"/>
      <c r="AR41" s="41"/>
      <c r="AS41" s="348"/>
      <c r="AT41" s="463"/>
      <c r="AU41" s="41"/>
      <c r="AV41" s="348"/>
    </row>
    <row r="42" spans="1:48" ht="16.5" customHeight="1">
      <c r="A42" s="40" t="s">
        <v>62</v>
      </c>
      <c r="B42" s="40" t="s">
        <v>143</v>
      </c>
      <c r="C42" s="201">
        <v>4</v>
      </c>
      <c r="D42" s="11"/>
      <c r="E42" s="11"/>
      <c r="F42" s="378"/>
      <c r="G42" s="190">
        <v>1</v>
      </c>
      <c r="H42" s="138"/>
      <c r="I42" s="201">
        <f aca="true" t="shared" si="17" ref="I42:I48">L42+M42</f>
        <v>116</v>
      </c>
      <c r="J42" s="11">
        <v>8</v>
      </c>
      <c r="K42" s="202">
        <v>108</v>
      </c>
      <c r="L42" s="190">
        <v>96</v>
      </c>
      <c r="M42" s="11">
        <f t="shared" si="16"/>
        <v>20</v>
      </c>
      <c r="N42" s="11">
        <v>20</v>
      </c>
      <c r="O42" s="11"/>
      <c r="P42" s="148"/>
      <c r="Q42" s="201"/>
      <c r="R42" s="202"/>
      <c r="S42" s="190"/>
      <c r="T42" s="11"/>
      <c r="U42" s="11"/>
      <c r="V42" s="190"/>
      <c r="W42" s="190"/>
      <c r="X42" s="202"/>
      <c r="Y42" s="441"/>
      <c r="Z42" s="11"/>
      <c r="AA42" s="202"/>
      <c r="AB42" s="441">
        <v>20</v>
      </c>
      <c r="AC42" s="11">
        <v>18</v>
      </c>
      <c r="AD42" s="202">
        <v>1</v>
      </c>
      <c r="AE42" s="441"/>
      <c r="AF42" s="11"/>
      <c r="AG42" s="202"/>
      <c r="AH42" s="441"/>
      <c r="AI42" s="11"/>
      <c r="AJ42" s="202"/>
      <c r="AK42" s="441"/>
      <c r="AL42" s="138"/>
      <c r="AM42" s="202"/>
      <c r="AN42" s="466"/>
      <c r="AO42" s="138"/>
      <c r="AP42" s="202"/>
      <c r="AQ42" s="463"/>
      <c r="AR42" s="41"/>
      <c r="AS42" s="348"/>
      <c r="AT42" s="463"/>
      <c r="AU42" s="41"/>
      <c r="AV42" s="348"/>
    </row>
    <row r="43" spans="1:48" ht="17.25" customHeight="1">
      <c r="A43" s="40" t="s">
        <v>63</v>
      </c>
      <c r="B43" s="40" t="s">
        <v>255</v>
      </c>
      <c r="C43" s="201"/>
      <c r="D43" s="11">
        <v>4</v>
      </c>
      <c r="E43" s="11"/>
      <c r="F43" s="378"/>
      <c r="G43" s="190">
        <v>1</v>
      </c>
      <c r="H43" s="138"/>
      <c r="I43" s="201">
        <f t="shared" si="17"/>
        <v>66</v>
      </c>
      <c r="J43" s="11">
        <v>6</v>
      </c>
      <c r="K43" s="202">
        <v>60</v>
      </c>
      <c r="L43" s="190">
        <v>56</v>
      </c>
      <c r="M43" s="11">
        <f t="shared" si="16"/>
        <v>10</v>
      </c>
      <c r="N43" s="11">
        <v>10</v>
      </c>
      <c r="O43" s="11"/>
      <c r="P43" s="148"/>
      <c r="Q43" s="201"/>
      <c r="R43" s="202"/>
      <c r="S43" s="190"/>
      <c r="T43" s="11"/>
      <c r="U43" s="11"/>
      <c r="V43" s="190"/>
      <c r="W43" s="190"/>
      <c r="X43" s="202"/>
      <c r="Y43" s="441"/>
      <c r="Z43" s="11"/>
      <c r="AA43" s="202"/>
      <c r="AB43" s="441">
        <v>10</v>
      </c>
      <c r="AC43" s="11">
        <v>8</v>
      </c>
      <c r="AD43" s="202">
        <v>1</v>
      </c>
      <c r="AE43" s="441"/>
      <c r="AF43" s="11"/>
      <c r="AG43" s="202"/>
      <c r="AH43" s="441"/>
      <c r="AI43" s="11"/>
      <c r="AJ43" s="202"/>
      <c r="AK43" s="441"/>
      <c r="AL43" s="138"/>
      <c r="AM43" s="202"/>
      <c r="AN43" s="466"/>
      <c r="AO43" s="138"/>
      <c r="AP43" s="202"/>
      <c r="AQ43" s="463"/>
      <c r="AR43" s="41"/>
      <c r="AS43" s="348"/>
      <c r="AT43" s="463"/>
      <c r="AU43" s="41"/>
      <c r="AV43" s="348"/>
    </row>
    <row r="44" spans="1:48" ht="15.75" customHeight="1">
      <c r="A44" s="40" t="s">
        <v>64</v>
      </c>
      <c r="B44" s="40" t="s">
        <v>256</v>
      </c>
      <c r="C44" s="201"/>
      <c r="D44" s="11">
        <v>5</v>
      </c>
      <c r="E44" s="11"/>
      <c r="F44" s="378"/>
      <c r="G44" s="190">
        <v>1</v>
      </c>
      <c r="H44" s="138"/>
      <c r="I44" s="201">
        <f t="shared" si="17"/>
        <v>56</v>
      </c>
      <c r="J44" s="11">
        <v>6</v>
      </c>
      <c r="K44" s="202">
        <v>50</v>
      </c>
      <c r="L44" s="190">
        <v>46</v>
      </c>
      <c r="M44" s="11">
        <f t="shared" si="16"/>
        <v>10</v>
      </c>
      <c r="N44" s="11">
        <v>10</v>
      </c>
      <c r="O44" s="11"/>
      <c r="P44" s="148"/>
      <c r="Q44" s="201"/>
      <c r="R44" s="202"/>
      <c r="S44" s="190"/>
      <c r="T44" s="11"/>
      <c r="U44" s="11"/>
      <c r="V44" s="190"/>
      <c r="W44" s="190"/>
      <c r="X44" s="202"/>
      <c r="Y44" s="441"/>
      <c r="Z44" s="11"/>
      <c r="AA44" s="202"/>
      <c r="AB44" s="441"/>
      <c r="AC44" s="11"/>
      <c r="AD44" s="202"/>
      <c r="AE44" s="441">
        <v>10</v>
      </c>
      <c r="AF44" s="11">
        <v>9</v>
      </c>
      <c r="AG44" s="202">
        <v>1</v>
      </c>
      <c r="AH44" s="441"/>
      <c r="AI44" s="11"/>
      <c r="AJ44" s="202"/>
      <c r="AK44" s="441"/>
      <c r="AL44" s="138"/>
      <c r="AM44" s="202"/>
      <c r="AN44" s="487"/>
      <c r="AO44" s="138"/>
      <c r="AP44" s="202"/>
      <c r="AQ44" s="463"/>
      <c r="AR44" s="41"/>
      <c r="AS44" s="348"/>
      <c r="AT44" s="463"/>
      <c r="AU44" s="41"/>
      <c r="AV44" s="348"/>
    </row>
    <row r="45" spans="1:48" ht="16.5" customHeight="1">
      <c r="A45" s="40" t="s">
        <v>65</v>
      </c>
      <c r="B45" s="40" t="s">
        <v>257</v>
      </c>
      <c r="C45" s="201">
        <v>6</v>
      </c>
      <c r="D45" s="11">
        <v>5</v>
      </c>
      <c r="E45" s="11"/>
      <c r="F45" s="378">
        <v>4</v>
      </c>
      <c r="G45" s="190">
        <v>3</v>
      </c>
      <c r="H45" s="138"/>
      <c r="I45" s="201">
        <f t="shared" si="17"/>
        <v>166</v>
      </c>
      <c r="J45" s="11">
        <v>8</v>
      </c>
      <c r="K45" s="202">
        <v>158</v>
      </c>
      <c r="L45" s="190">
        <v>136</v>
      </c>
      <c r="M45" s="11">
        <f t="shared" si="16"/>
        <v>30</v>
      </c>
      <c r="N45" s="11">
        <v>11</v>
      </c>
      <c r="O45" s="11">
        <v>19</v>
      </c>
      <c r="P45" s="138"/>
      <c r="Q45" s="201"/>
      <c r="R45" s="202"/>
      <c r="S45" s="190"/>
      <c r="T45" s="11"/>
      <c r="U45" s="11"/>
      <c r="V45" s="190"/>
      <c r="W45" s="190"/>
      <c r="X45" s="202"/>
      <c r="Y45" s="441"/>
      <c r="Z45" s="11"/>
      <c r="AA45" s="202"/>
      <c r="AB45" s="441">
        <v>10</v>
      </c>
      <c r="AC45" s="11">
        <v>3</v>
      </c>
      <c r="AD45" s="202">
        <v>1</v>
      </c>
      <c r="AE45" s="441">
        <v>10</v>
      </c>
      <c r="AF45" s="11">
        <v>4</v>
      </c>
      <c r="AG45" s="202">
        <v>1</v>
      </c>
      <c r="AH45" s="441">
        <v>10</v>
      </c>
      <c r="AI45" s="11">
        <v>2</v>
      </c>
      <c r="AJ45" s="202">
        <v>1</v>
      </c>
      <c r="AK45" s="441"/>
      <c r="AL45" s="138"/>
      <c r="AM45" s="202"/>
      <c r="AN45" s="487"/>
      <c r="AO45" s="138"/>
      <c r="AP45" s="202"/>
      <c r="AQ45" s="463"/>
      <c r="AR45" s="41"/>
      <c r="AS45" s="348"/>
      <c r="AT45" s="463"/>
      <c r="AU45" s="41"/>
      <c r="AV45" s="348"/>
    </row>
    <row r="46" spans="1:48" ht="17.25" customHeight="1">
      <c r="A46" s="501" t="s">
        <v>66</v>
      </c>
      <c r="B46" s="173" t="s">
        <v>258</v>
      </c>
      <c r="C46" s="190"/>
      <c r="D46" s="11">
        <v>5</v>
      </c>
      <c r="E46" s="11"/>
      <c r="F46" s="378"/>
      <c r="G46" s="190"/>
      <c r="H46" s="138"/>
      <c r="I46" s="201">
        <f t="shared" si="17"/>
        <v>44</v>
      </c>
      <c r="J46" s="11">
        <v>4</v>
      </c>
      <c r="K46" s="202">
        <v>40</v>
      </c>
      <c r="L46" s="190">
        <v>36</v>
      </c>
      <c r="M46" s="11">
        <f t="shared" si="16"/>
        <v>8</v>
      </c>
      <c r="N46" s="11">
        <v>8</v>
      </c>
      <c r="O46" s="24"/>
      <c r="P46" s="148"/>
      <c r="Q46" s="201"/>
      <c r="R46" s="202"/>
      <c r="S46" s="190"/>
      <c r="T46" s="11"/>
      <c r="U46" s="11"/>
      <c r="V46" s="190"/>
      <c r="W46" s="190"/>
      <c r="X46" s="202"/>
      <c r="Y46" s="441"/>
      <c r="Z46" s="11"/>
      <c r="AA46" s="202"/>
      <c r="AB46" s="441"/>
      <c r="AC46" s="11"/>
      <c r="AD46" s="202"/>
      <c r="AE46" s="441">
        <v>8</v>
      </c>
      <c r="AF46" s="11">
        <v>8</v>
      </c>
      <c r="AG46" s="202"/>
      <c r="AH46" s="441"/>
      <c r="AI46" s="11"/>
      <c r="AJ46" s="202"/>
      <c r="AK46" s="441"/>
      <c r="AL46" s="138"/>
      <c r="AM46" s="202"/>
      <c r="AN46" s="487"/>
      <c r="AO46" s="138"/>
      <c r="AP46" s="202"/>
      <c r="AQ46" s="463"/>
      <c r="AR46" s="41"/>
      <c r="AS46" s="348"/>
      <c r="AT46" s="463"/>
      <c r="AU46" s="41"/>
      <c r="AV46" s="348"/>
    </row>
    <row r="47" spans="1:48" ht="16.5" customHeight="1">
      <c r="A47" s="40" t="s">
        <v>67</v>
      </c>
      <c r="B47" s="173" t="s">
        <v>70</v>
      </c>
      <c r="C47" s="190"/>
      <c r="D47" s="11">
        <v>3</v>
      </c>
      <c r="E47" s="11"/>
      <c r="F47" s="202"/>
      <c r="G47" s="190"/>
      <c r="H47" s="202"/>
      <c r="I47" s="190">
        <f t="shared" si="17"/>
        <v>72</v>
      </c>
      <c r="J47" s="11">
        <v>4</v>
      </c>
      <c r="K47" s="202">
        <v>68</v>
      </c>
      <c r="L47" s="190">
        <v>62</v>
      </c>
      <c r="M47" s="11">
        <f t="shared" si="16"/>
        <v>10</v>
      </c>
      <c r="N47" s="11">
        <v>10</v>
      </c>
      <c r="O47" s="11"/>
      <c r="P47" s="202"/>
      <c r="Q47" s="190"/>
      <c r="R47" s="202"/>
      <c r="S47" s="190"/>
      <c r="T47" s="11"/>
      <c r="U47" s="11"/>
      <c r="V47" s="11"/>
      <c r="W47" s="11"/>
      <c r="X47" s="202"/>
      <c r="Y47" s="441">
        <v>10</v>
      </c>
      <c r="Z47" s="11">
        <v>10</v>
      </c>
      <c r="AA47" s="202"/>
      <c r="AB47" s="441"/>
      <c r="AC47" s="11"/>
      <c r="AD47" s="202"/>
      <c r="AE47" s="441"/>
      <c r="AF47" s="11"/>
      <c r="AG47" s="202"/>
      <c r="AH47" s="441"/>
      <c r="AI47" s="11"/>
      <c r="AJ47" s="202"/>
      <c r="AK47" s="441"/>
      <c r="AL47" s="11"/>
      <c r="AM47" s="202"/>
      <c r="AN47" s="441"/>
      <c r="AO47" s="11"/>
      <c r="AP47" s="202"/>
      <c r="AQ47" s="463"/>
      <c r="AR47" s="41"/>
      <c r="AS47" s="348"/>
      <c r="AT47" s="463"/>
      <c r="AU47" s="41"/>
      <c r="AV47" s="348"/>
    </row>
    <row r="48" spans="1:48" ht="15" customHeight="1">
      <c r="A48" s="40" t="s">
        <v>68</v>
      </c>
      <c r="B48" s="173" t="s">
        <v>259</v>
      </c>
      <c r="C48" s="190">
        <v>3</v>
      </c>
      <c r="D48" s="11"/>
      <c r="E48" s="11"/>
      <c r="F48" s="202"/>
      <c r="G48" s="190">
        <v>1</v>
      </c>
      <c r="H48" s="202"/>
      <c r="I48" s="190">
        <f t="shared" si="17"/>
        <v>78</v>
      </c>
      <c r="J48" s="11">
        <v>4</v>
      </c>
      <c r="K48" s="202">
        <v>74</v>
      </c>
      <c r="L48" s="190">
        <v>62</v>
      </c>
      <c r="M48" s="11">
        <f t="shared" si="16"/>
        <v>16</v>
      </c>
      <c r="N48" s="11">
        <v>7</v>
      </c>
      <c r="O48" s="11">
        <v>9</v>
      </c>
      <c r="P48" s="202"/>
      <c r="Q48" s="190"/>
      <c r="R48" s="202"/>
      <c r="S48" s="190"/>
      <c r="T48" s="11"/>
      <c r="U48" s="11"/>
      <c r="V48" s="42"/>
      <c r="W48" s="11"/>
      <c r="X48" s="202"/>
      <c r="Y48" s="441">
        <v>16</v>
      </c>
      <c r="Z48" s="11">
        <v>7</v>
      </c>
      <c r="AA48" s="202">
        <v>1</v>
      </c>
      <c r="AB48" s="441"/>
      <c r="AC48" s="11"/>
      <c r="AD48" s="202"/>
      <c r="AE48" s="441"/>
      <c r="AF48" s="11"/>
      <c r="AG48" s="202"/>
      <c r="AH48" s="441"/>
      <c r="AI48" s="11"/>
      <c r="AJ48" s="202"/>
      <c r="AK48" s="441"/>
      <c r="AL48" s="11"/>
      <c r="AM48" s="202"/>
      <c r="AN48" s="441"/>
      <c r="AO48" s="11"/>
      <c r="AP48" s="202"/>
      <c r="AQ48" s="463"/>
      <c r="AR48" s="41"/>
      <c r="AS48" s="348"/>
      <c r="AT48" s="463"/>
      <c r="AU48" s="41"/>
      <c r="AV48" s="348"/>
    </row>
    <row r="49" spans="1:48" ht="19.5" customHeight="1" thickBot="1">
      <c r="A49" s="40" t="s">
        <v>69</v>
      </c>
      <c r="B49" s="524" t="s">
        <v>260</v>
      </c>
      <c r="C49" s="190"/>
      <c r="D49" s="11">
        <v>5</v>
      </c>
      <c r="E49" s="11"/>
      <c r="F49" s="202"/>
      <c r="G49" s="190">
        <v>1</v>
      </c>
      <c r="H49" s="202"/>
      <c r="I49" s="190">
        <f>L49+M49</f>
        <v>52</v>
      </c>
      <c r="J49" s="11">
        <v>4</v>
      </c>
      <c r="K49" s="202">
        <v>48</v>
      </c>
      <c r="L49" s="190">
        <v>44</v>
      </c>
      <c r="M49" s="11">
        <f t="shared" si="16"/>
        <v>8</v>
      </c>
      <c r="N49" s="11">
        <v>6</v>
      </c>
      <c r="O49" s="11">
        <v>2</v>
      </c>
      <c r="P49" s="202"/>
      <c r="Q49" s="190"/>
      <c r="R49" s="202"/>
      <c r="S49" s="208"/>
      <c r="T49" s="62"/>
      <c r="U49" s="62"/>
      <c r="V49" s="11"/>
      <c r="W49" s="11"/>
      <c r="X49" s="202"/>
      <c r="Y49" s="441"/>
      <c r="Z49" s="11"/>
      <c r="AA49" s="202"/>
      <c r="AB49" s="441"/>
      <c r="AC49" s="11"/>
      <c r="AD49" s="202"/>
      <c r="AE49" s="441">
        <v>8</v>
      </c>
      <c r="AF49" s="11">
        <v>6</v>
      </c>
      <c r="AG49" s="202">
        <v>1</v>
      </c>
      <c r="AH49" s="441"/>
      <c r="AI49" s="11"/>
      <c r="AJ49" s="202"/>
      <c r="AK49" s="441"/>
      <c r="AL49" s="11"/>
      <c r="AM49" s="202"/>
      <c r="AN49" s="441"/>
      <c r="AO49" s="11"/>
      <c r="AP49" s="202"/>
      <c r="AQ49" s="463"/>
      <c r="AR49" s="41"/>
      <c r="AS49" s="348"/>
      <c r="AT49" s="463"/>
      <c r="AU49" s="41"/>
      <c r="AV49" s="348"/>
    </row>
    <row r="50" spans="1:48" s="3" customFormat="1" ht="20.25" customHeight="1" thickBot="1">
      <c r="A50" s="91" t="s">
        <v>42</v>
      </c>
      <c r="B50" s="225" t="s">
        <v>280</v>
      </c>
      <c r="C50" s="235">
        <v>9</v>
      </c>
      <c r="D50" s="92">
        <v>18</v>
      </c>
      <c r="E50" s="92">
        <v>1</v>
      </c>
      <c r="F50" s="380"/>
      <c r="G50" s="230">
        <v>17</v>
      </c>
      <c r="H50" s="241">
        <v>0</v>
      </c>
      <c r="I50" s="235">
        <f>I51+I58+I64+I70+I77</f>
        <v>2774</v>
      </c>
      <c r="J50" s="557">
        <f>J51+J58+J64+J70+J77</f>
        <v>86</v>
      </c>
      <c r="K50" s="236">
        <f>K51+K58+K64+K70+K77</f>
        <v>2688</v>
      </c>
      <c r="L50" s="235">
        <f aca="true" t="shared" si="18" ref="L50:R50">L51+L58+L64+L70</f>
        <v>1188</v>
      </c>
      <c r="M50" s="92">
        <f t="shared" si="18"/>
        <v>438</v>
      </c>
      <c r="N50" s="92">
        <f t="shared" si="18"/>
        <v>144</v>
      </c>
      <c r="O50" s="92">
        <f t="shared" si="18"/>
        <v>288</v>
      </c>
      <c r="P50" s="557">
        <f t="shared" si="18"/>
        <v>6</v>
      </c>
      <c r="Q50" s="235">
        <f t="shared" si="18"/>
        <v>216</v>
      </c>
      <c r="R50" s="236">
        <f t="shared" si="18"/>
        <v>756</v>
      </c>
      <c r="S50" s="490"/>
      <c r="T50" s="391"/>
      <c r="U50" s="391"/>
      <c r="V50" s="230"/>
      <c r="W50" s="230"/>
      <c r="X50" s="236"/>
      <c r="Y50" s="482">
        <f aca="true" t="shared" si="19" ref="Y50:AV50">Y51+Y58+Y64+Y70</f>
        <v>0</v>
      </c>
      <c r="Z50" s="108">
        <f t="shared" si="19"/>
        <v>0</v>
      </c>
      <c r="AA50" s="165">
        <f t="shared" si="19"/>
        <v>0</v>
      </c>
      <c r="AB50" s="482">
        <f t="shared" si="19"/>
        <v>38</v>
      </c>
      <c r="AC50" s="108">
        <f t="shared" si="19"/>
        <v>28</v>
      </c>
      <c r="AD50" s="165">
        <f t="shared" si="19"/>
        <v>3</v>
      </c>
      <c r="AE50" s="482">
        <f t="shared" si="19"/>
        <v>10</v>
      </c>
      <c r="AF50" s="108">
        <f t="shared" si="19"/>
        <v>10</v>
      </c>
      <c r="AG50" s="165">
        <f t="shared" si="19"/>
        <v>0</v>
      </c>
      <c r="AH50" s="165">
        <f t="shared" si="19"/>
        <v>70</v>
      </c>
      <c r="AI50" s="165">
        <f t="shared" si="19"/>
        <v>28</v>
      </c>
      <c r="AJ50" s="165">
        <f t="shared" si="19"/>
        <v>1</v>
      </c>
      <c r="AK50" s="482">
        <f t="shared" si="19"/>
        <v>80</v>
      </c>
      <c r="AL50" s="108">
        <f t="shared" si="19"/>
        <v>14</v>
      </c>
      <c r="AM50" s="165">
        <f t="shared" si="19"/>
        <v>4</v>
      </c>
      <c r="AN50" s="482">
        <f t="shared" si="19"/>
        <v>80</v>
      </c>
      <c r="AO50" s="108">
        <f t="shared" si="19"/>
        <v>16</v>
      </c>
      <c r="AP50" s="165">
        <f t="shared" si="19"/>
        <v>3</v>
      </c>
      <c r="AQ50" s="482">
        <f t="shared" si="19"/>
        <v>80</v>
      </c>
      <c r="AR50" s="108">
        <f t="shared" si="19"/>
        <v>17</v>
      </c>
      <c r="AS50" s="165">
        <f t="shared" si="19"/>
        <v>4</v>
      </c>
      <c r="AT50" s="482">
        <f t="shared" si="19"/>
        <v>80</v>
      </c>
      <c r="AU50" s="108">
        <f t="shared" si="19"/>
        <v>11</v>
      </c>
      <c r="AV50" s="165">
        <f t="shared" si="19"/>
        <v>2</v>
      </c>
    </row>
    <row r="51" spans="1:48" s="3" customFormat="1" ht="35.25" customHeight="1">
      <c r="A51" s="88" t="s">
        <v>71</v>
      </c>
      <c r="B51" s="226" t="s">
        <v>261</v>
      </c>
      <c r="C51" s="237">
        <v>2</v>
      </c>
      <c r="D51" s="89">
        <v>4</v>
      </c>
      <c r="E51" s="89">
        <v>0</v>
      </c>
      <c r="F51" s="381"/>
      <c r="G51" s="231">
        <v>3</v>
      </c>
      <c r="H51" s="242">
        <v>0</v>
      </c>
      <c r="I51" s="611">
        <f>I52+I53+I54+I55+I56+I57</f>
        <v>250</v>
      </c>
      <c r="J51" s="554">
        <f>J52+J53+J54+J55+J56+J57</f>
        <v>16</v>
      </c>
      <c r="K51" s="281">
        <f>K52+K53+K54+K55+K56+K57</f>
        <v>234</v>
      </c>
      <c r="L51" s="250">
        <f aca="true" t="shared" si="20" ref="L51:AV51">L52+L53+L54</f>
        <v>132</v>
      </c>
      <c r="M51" s="90">
        <f t="shared" si="20"/>
        <v>38</v>
      </c>
      <c r="N51" s="90">
        <f t="shared" si="20"/>
        <v>28</v>
      </c>
      <c r="O51" s="90">
        <f t="shared" si="20"/>
        <v>10</v>
      </c>
      <c r="P51" s="554">
        <f t="shared" si="20"/>
        <v>0</v>
      </c>
      <c r="Q51" s="250">
        <f>Q55+Q56</f>
        <v>36</v>
      </c>
      <c r="R51" s="251">
        <f>R55+R56</f>
        <v>36</v>
      </c>
      <c r="S51" s="246"/>
      <c r="T51" s="90"/>
      <c r="U51" s="90"/>
      <c r="V51" s="246"/>
      <c r="W51" s="246"/>
      <c r="X51" s="251"/>
      <c r="Y51" s="483">
        <f t="shared" si="20"/>
        <v>0</v>
      </c>
      <c r="Z51" s="135">
        <f t="shared" si="20"/>
        <v>0</v>
      </c>
      <c r="AA51" s="297">
        <f t="shared" si="20"/>
        <v>0</v>
      </c>
      <c r="AB51" s="483">
        <f t="shared" si="20"/>
        <v>38</v>
      </c>
      <c r="AC51" s="135">
        <f t="shared" si="20"/>
        <v>28</v>
      </c>
      <c r="AD51" s="297">
        <f t="shared" si="20"/>
        <v>3</v>
      </c>
      <c r="AE51" s="483">
        <f t="shared" si="20"/>
        <v>0</v>
      </c>
      <c r="AF51" s="135">
        <f t="shared" si="20"/>
        <v>0</v>
      </c>
      <c r="AG51" s="297">
        <f t="shared" si="20"/>
        <v>0</v>
      </c>
      <c r="AH51" s="483">
        <f t="shared" si="20"/>
        <v>0</v>
      </c>
      <c r="AI51" s="135">
        <f t="shared" si="20"/>
        <v>0</v>
      </c>
      <c r="AJ51" s="297">
        <f t="shared" si="20"/>
        <v>0</v>
      </c>
      <c r="AK51" s="483">
        <f t="shared" si="20"/>
        <v>0</v>
      </c>
      <c r="AL51" s="135">
        <f t="shared" si="20"/>
        <v>0</v>
      </c>
      <c r="AM51" s="297">
        <f t="shared" si="20"/>
        <v>0</v>
      </c>
      <c r="AN51" s="483">
        <f t="shared" si="20"/>
        <v>0</v>
      </c>
      <c r="AO51" s="135">
        <f t="shared" si="20"/>
        <v>0</v>
      </c>
      <c r="AP51" s="297">
        <f t="shared" si="20"/>
        <v>0</v>
      </c>
      <c r="AQ51" s="483">
        <f t="shared" si="20"/>
        <v>0</v>
      </c>
      <c r="AR51" s="135">
        <f t="shared" si="20"/>
        <v>0</v>
      </c>
      <c r="AS51" s="297">
        <f t="shared" si="20"/>
        <v>0</v>
      </c>
      <c r="AT51" s="483">
        <f t="shared" si="20"/>
        <v>0</v>
      </c>
      <c r="AU51" s="135">
        <f t="shared" si="20"/>
        <v>0</v>
      </c>
      <c r="AV51" s="297">
        <f t="shared" si="20"/>
        <v>0</v>
      </c>
    </row>
    <row r="52" spans="1:48" ht="16.5" customHeight="1">
      <c r="A52" s="47" t="s">
        <v>72</v>
      </c>
      <c r="B52" s="48" t="s">
        <v>262</v>
      </c>
      <c r="C52" s="238"/>
      <c r="D52" s="49">
        <v>4</v>
      </c>
      <c r="E52" s="49"/>
      <c r="F52" s="382"/>
      <c r="G52" s="232">
        <v>1</v>
      </c>
      <c r="H52" s="243"/>
      <c r="I52" s="252">
        <f>L52+M52</f>
        <v>54</v>
      </c>
      <c r="J52" s="43">
        <v>4</v>
      </c>
      <c r="K52" s="258">
        <v>50</v>
      </c>
      <c r="L52" s="252">
        <v>44</v>
      </c>
      <c r="M52" s="11">
        <f>Y52+AB52+AE52+AH52+AK52+AN52</f>
        <v>10</v>
      </c>
      <c r="N52" s="43">
        <v>8</v>
      </c>
      <c r="O52" s="43">
        <v>2</v>
      </c>
      <c r="P52" s="508"/>
      <c r="Q52" s="252"/>
      <c r="R52" s="253"/>
      <c r="S52" s="247"/>
      <c r="T52" s="43"/>
      <c r="U52" s="43"/>
      <c r="V52" s="247"/>
      <c r="W52" s="247"/>
      <c r="X52" s="253"/>
      <c r="Y52" s="441"/>
      <c r="Z52" s="11"/>
      <c r="AA52" s="202"/>
      <c r="AB52" s="441">
        <v>10</v>
      </c>
      <c r="AC52" s="11">
        <v>8</v>
      </c>
      <c r="AD52" s="202">
        <v>1</v>
      </c>
      <c r="AE52" s="441"/>
      <c r="AF52" s="43"/>
      <c r="AG52" s="253"/>
      <c r="AH52" s="441"/>
      <c r="AI52" s="43"/>
      <c r="AJ52" s="253"/>
      <c r="AK52" s="441"/>
      <c r="AL52" s="138"/>
      <c r="AM52" s="202"/>
      <c r="AN52" s="489"/>
      <c r="AO52" s="138"/>
      <c r="AP52" s="202"/>
      <c r="AQ52" s="463"/>
      <c r="AR52" s="41"/>
      <c r="AS52" s="348"/>
      <c r="AT52" s="463"/>
      <c r="AU52" s="41"/>
      <c r="AV52" s="348"/>
    </row>
    <row r="53" spans="1:48" ht="16.5" customHeight="1">
      <c r="A53" s="47" t="s">
        <v>144</v>
      </c>
      <c r="B53" s="48" t="s">
        <v>263</v>
      </c>
      <c r="C53" s="238"/>
      <c r="D53" s="49">
        <v>4</v>
      </c>
      <c r="E53" s="386"/>
      <c r="F53" s="383"/>
      <c r="G53" s="232">
        <v>1</v>
      </c>
      <c r="H53" s="243"/>
      <c r="I53" s="252">
        <f>L53+M53</f>
        <v>46</v>
      </c>
      <c r="J53" s="43">
        <v>6</v>
      </c>
      <c r="K53" s="258">
        <v>40</v>
      </c>
      <c r="L53" s="252">
        <v>36</v>
      </c>
      <c r="M53" s="11">
        <f>Y53+AB53+AE53+AH53+AK53+AN53</f>
        <v>10</v>
      </c>
      <c r="N53" s="43">
        <v>10</v>
      </c>
      <c r="O53" s="50"/>
      <c r="P53" s="508"/>
      <c r="Q53" s="252"/>
      <c r="R53" s="253"/>
      <c r="S53" s="247"/>
      <c r="T53" s="43"/>
      <c r="U53" s="43"/>
      <c r="V53" s="247"/>
      <c r="W53" s="247"/>
      <c r="X53" s="253"/>
      <c r="Y53" s="441"/>
      <c r="Z53" s="11"/>
      <c r="AA53" s="202"/>
      <c r="AB53" s="441">
        <v>10</v>
      </c>
      <c r="AC53" s="11">
        <v>10</v>
      </c>
      <c r="AD53" s="202">
        <v>1</v>
      </c>
      <c r="AE53" s="441"/>
      <c r="AF53" s="43"/>
      <c r="AG53" s="253"/>
      <c r="AH53" s="441"/>
      <c r="AI53" s="43"/>
      <c r="AJ53" s="253"/>
      <c r="AK53" s="441"/>
      <c r="AL53" s="138"/>
      <c r="AM53" s="202"/>
      <c r="AN53" s="487"/>
      <c r="AO53" s="138"/>
      <c r="AP53" s="202"/>
      <c r="AQ53" s="463"/>
      <c r="AR53" s="41"/>
      <c r="AS53" s="348"/>
      <c r="AT53" s="463"/>
      <c r="AU53" s="41"/>
      <c r="AV53" s="348"/>
    </row>
    <row r="54" spans="1:48" ht="18.75" customHeight="1">
      <c r="A54" s="47" t="s">
        <v>145</v>
      </c>
      <c r="B54" s="48" t="s">
        <v>264</v>
      </c>
      <c r="C54" s="238">
        <v>4</v>
      </c>
      <c r="D54" s="49"/>
      <c r="E54" s="49"/>
      <c r="F54" s="382"/>
      <c r="G54" s="232">
        <v>1</v>
      </c>
      <c r="H54" s="243"/>
      <c r="I54" s="252">
        <f>L54+M54</f>
        <v>70</v>
      </c>
      <c r="J54" s="43">
        <v>6</v>
      </c>
      <c r="K54" s="258">
        <v>64</v>
      </c>
      <c r="L54" s="252">
        <v>52</v>
      </c>
      <c r="M54" s="11">
        <f>Y54+AB54+AE54+AH54+AK54+AN54</f>
        <v>18</v>
      </c>
      <c r="N54" s="43">
        <v>10</v>
      </c>
      <c r="O54" s="43">
        <v>8</v>
      </c>
      <c r="P54" s="508"/>
      <c r="Q54" s="252"/>
      <c r="R54" s="253"/>
      <c r="S54" s="247"/>
      <c r="T54" s="43"/>
      <c r="U54" s="43"/>
      <c r="V54" s="247"/>
      <c r="W54" s="247"/>
      <c r="X54" s="253"/>
      <c r="Y54" s="441"/>
      <c r="Z54" s="11"/>
      <c r="AA54" s="202"/>
      <c r="AB54" s="441">
        <v>18</v>
      </c>
      <c r="AC54" s="11">
        <v>10</v>
      </c>
      <c r="AD54" s="202">
        <v>1</v>
      </c>
      <c r="AE54" s="441"/>
      <c r="AF54" s="43"/>
      <c r="AG54" s="253"/>
      <c r="AH54" s="441"/>
      <c r="AI54" s="43"/>
      <c r="AJ54" s="253"/>
      <c r="AK54" s="441"/>
      <c r="AL54" s="138"/>
      <c r="AM54" s="202"/>
      <c r="AN54" s="487"/>
      <c r="AO54" s="138"/>
      <c r="AP54" s="202"/>
      <c r="AQ54" s="463"/>
      <c r="AR54" s="41"/>
      <c r="AS54" s="348"/>
      <c r="AT54" s="463"/>
      <c r="AU54" s="41"/>
      <c r="AV54" s="348"/>
    </row>
    <row r="55" spans="1:48" ht="16.5" customHeight="1">
      <c r="A55" s="47" t="s">
        <v>146</v>
      </c>
      <c r="B55" s="227" t="s">
        <v>48</v>
      </c>
      <c r="C55" s="238"/>
      <c r="D55" s="49">
        <v>4</v>
      </c>
      <c r="E55" s="49"/>
      <c r="F55" s="382"/>
      <c r="G55" s="232"/>
      <c r="H55" s="243"/>
      <c r="I55" s="252">
        <v>36</v>
      </c>
      <c r="J55" s="43"/>
      <c r="K55" s="258">
        <v>36</v>
      </c>
      <c r="L55" s="252"/>
      <c r="M55" s="43"/>
      <c r="N55" s="50"/>
      <c r="O55" s="50"/>
      <c r="P55" s="508"/>
      <c r="Q55" s="252">
        <v>36</v>
      </c>
      <c r="R55" s="253"/>
      <c r="S55" s="247"/>
      <c r="T55" s="43"/>
      <c r="U55" s="43"/>
      <c r="V55" s="247"/>
      <c r="W55" s="247"/>
      <c r="X55" s="253"/>
      <c r="Y55" s="441"/>
      <c r="Z55" s="11"/>
      <c r="AA55" s="202"/>
      <c r="AB55" s="684" t="s">
        <v>229</v>
      </c>
      <c r="AC55" s="685"/>
      <c r="AD55" s="686"/>
      <c r="AE55" s="446"/>
      <c r="AF55" s="42"/>
      <c r="AG55" s="349"/>
      <c r="AH55" s="441"/>
      <c r="AI55" s="43"/>
      <c r="AJ55" s="253"/>
      <c r="AK55" s="441"/>
      <c r="AL55" s="11"/>
      <c r="AM55" s="202"/>
      <c r="AN55" s="446"/>
      <c r="AO55" s="42"/>
      <c r="AP55" s="349"/>
      <c r="AQ55" s="463"/>
      <c r="AR55" s="41"/>
      <c r="AS55" s="348"/>
      <c r="AT55" s="463"/>
      <c r="AU55" s="41"/>
      <c r="AV55" s="348"/>
    </row>
    <row r="56" spans="1:48" ht="16.5" customHeight="1">
      <c r="A56" s="47" t="s">
        <v>108</v>
      </c>
      <c r="B56" s="227" t="s">
        <v>73</v>
      </c>
      <c r="C56" s="238"/>
      <c r="D56" s="49">
        <v>4</v>
      </c>
      <c r="E56" s="49"/>
      <c r="F56" s="382"/>
      <c r="G56" s="232"/>
      <c r="H56" s="243"/>
      <c r="I56" s="252">
        <v>36</v>
      </c>
      <c r="J56" s="43"/>
      <c r="K56" s="258">
        <v>36</v>
      </c>
      <c r="L56" s="252"/>
      <c r="M56" s="43"/>
      <c r="N56" s="50"/>
      <c r="O56" s="50"/>
      <c r="P56" s="508"/>
      <c r="Q56" s="252"/>
      <c r="R56" s="253">
        <v>36</v>
      </c>
      <c r="S56" s="247"/>
      <c r="T56" s="43"/>
      <c r="U56" s="43"/>
      <c r="V56" s="247"/>
      <c r="W56" s="247"/>
      <c r="X56" s="253"/>
      <c r="Y56" s="441"/>
      <c r="Z56" s="11"/>
      <c r="AA56" s="202"/>
      <c r="AB56" s="684" t="s">
        <v>229</v>
      </c>
      <c r="AC56" s="685"/>
      <c r="AD56" s="686"/>
      <c r="AE56" s="446"/>
      <c r="AF56" s="42"/>
      <c r="AG56" s="349"/>
      <c r="AH56" s="441"/>
      <c r="AI56" s="43"/>
      <c r="AJ56" s="253"/>
      <c r="AK56" s="441"/>
      <c r="AL56" s="11"/>
      <c r="AM56" s="202"/>
      <c r="AN56" s="446"/>
      <c r="AO56" s="42"/>
      <c r="AP56" s="349"/>
      <c r="AQ56" s="463"/>
      <c r="AR56" s="41"/>
      <c r="AS56" s="348"/>
      <c r="AT56" s="463"/>
      <c r="AU56" s="41"/>
      <c r="AV56" s="348"/>
    </row>
    <row r="57" spans="1:48" ht="16.5" customHeight="1" thickBot="1">
      <c r="A57" s="70" t="s">
        <v>116</v>
      </c>
      <c r="B57" s="228" t="s">
        <v>117</v>
      </c>
      <c r="C57" s="239">
        <v>4</v>
      </c>
      <c r="D57" s="71"/>
      <c r="E57" s="71"/>
      <c r="F57" s="384"/>
      <c r="G57" s="233"/>
      <c r="H57" s="244"/>
      <c r="I57" s="254">
        <v>8</v>
      </c>
      <c r="J57" s="72"/>
      <c r="K57" s="259">
        <v>8</v>
      </c>
      <c r="L57" s="254"/>
      <c r="M57" s="72"/>
      <c r="N57" s="264"/>
      <c r="O57" s="264"/>
      <c r="P57" s="509"/>
      <c r="Q57" s="254"/>
      <c r="R57" s="255"/>
      <c r="S57" s="249"/>
      <c r="T57" s="77"/>
      <c r="U57" s="77"/>
      <c r="V57" s="248"/>
      <c r="W57" s="248"/>
      <c r="X57" s="255"/>
      <c r="Y57" s="442"/>
      <c r="Z57" s="136"/>
      <c r="AA57" s="215"/>
      <c r="AB57" s="442"/>
      <c r="AC57" s="136"/>
      <c r="AD57" s="215"/>
      <c r="AE57" s="442"/>
      <c r="AF57" s="72"/>
      <c r="AG57" s="255"/>
      <c r="AH57" s="442"/>
      <c r="AI57" s="72"/>
      <c r="AJ57" s="255"/>
      <c r="AK57" s="473"/>
      <c r="AL57" s="151"/>
      <c r="AM57" s="360"/>
      <c r="AN57" s="474"/>
      <c r="AO57" s="151"/>
      <c r="AP57" s="360"/>
      <c r="AQ57" s="473"/>
      <c r="AR57" s="81"/>
      <c r="AS57" s="360"/>
      <c r="AT57" s="473"/>
      <c r="AU57" s="81"/>
      <c r="AV57" s="360"/>
    </row>
    <row r="58" spans="1:49" ht="32.25" customHeight="1">
      <c r="A58" s="57" t="s">
        <v>74</v>
      </c>
      <c r="B58" s="186" t="s">
        <v>265</v>
      </c>
      <c r="C58" s="199">
        <v>3</v>
      </c>
      <c r="D58" s="59">
        <v>6</v>
      </c>
      <c r="E58" s="59">
        <v>1</v>
      </c>
      <c r="F58" s="377">
        <v>4</v>
      </c>
      <c r="G58" s="189">
        <v>5</v>
      </c>
      <c r="H58" s="216">
        <v>0</v>
      </c>
      <c r="I58" s="275">
        <f>I59+I60+I61+I62+I63</f>
        <v>1008</v>
      </c>
      <c r="J58" s="277">
        <f>J59+J60+J61+J62+J63</f>
        <v>34</v>
      </c>
      <c r="K58" s="276">
        <f>K59+K60+K61+K62+K63</f>
        <v>974</v>
      </c>
      <c r="L58" s="212">
        <f aca="true" t="shared" si="21" ref="L58:AV58">L59+L60</f>
        <v>476</v>
      </c>
      <c r="M58" s="60">
        <f t="shared" si="21"/>
        <v>200</v>
      </c>
      <c r="N58" s="60">
        <f t="shared" si="21"/>
        <v>52</v>
      </c>
      <c r="O58" s="60">
        <f t="shared" si="21"/>
        <v>142</v>
      </c>
      <c r="P58" s="260">
        <f t="shared" si="21"/>
        <v>6</v>
      </c>
      <c r="Q58" s="212">
        <f>Q61+Q62</f>
        <v>36</v>
      </c>
      <c r="R58" s="213">
        <f>R61+R62</f>
        <v>288</v>
      </c>
      <c r="S58" s="196"/>
      <c r="T58" s="60"/>
      <c r="U58" s="60"/>
      <c r="V58" s="196"/>
      <c r="W58" s="196"/>
      <c r="X58" s="213"/>
      <c r="Y58" s="486">
        <f t="shared" si="21"/>
        <v>0</v>
      </c>
      <c r="Z58" s="388">
        <f t="shared" si="21"/>
        <v>0</v>
      </c>
      <c r="AA58" s="484">
        <f t="shared" si="21"/>
        <v>0</v>
      </c>
      <c r="AB58" s="478">
        <f t="shared" si="21"/>
        <v>0</v>
      </c>
      <c r="AC58" s="388">
        <f t="shared" si="21"/>
        <v>0</v>
      </c>
      <c r="AD58" s="484">
        <f t="shared" si="21"/>
        <v>0</v>
      </c>
      <c r="AE58" s="478">
        <f t="shared" si="21"/>
        <v>10</v>
      </c>
      <c r="AF58" s="388">
        <f t="shared" si="21"/>
        <v>10</v>
      </c>
      <c r="AG58" s="484">
        <f t="shared" si="21"/>
        <v>0</v>
      </c>
      <c r="AH58" s="478">
        <f t="shared" si="21"/>
        <v>40</v>
      </c>
      <c r="AI58" s="388">
        <f t="shared" si="21"/>
        <v>12</v>
      </c>
      <c r="AJ58" s="484">
        <f t="shared" si="21"/>
        <v>1</v>
      </c>
      <c r="AK58" s="478">
        <f t="shared" si="21"/>
        <v>40</v>
      </c>
      <c r="AL58" s="388">
        <f t="shared" si="21"/>
        <v>8</v>
      </c>
      <c r="AM58" s="484">
        <f t="shared" si="21"/>
        <v>2</v>
      </c>
      <c r="AN58" s="478">
        <f t="shared" si="21"/>
        <v>40</v>
      </c>
      <c r="AO58" s="388">
        <f t="shared" si="21"/>
        <v>6</v>
      </c>
      <c r="AP58" s="484">
        <f t="shared" si="21"/>
        <v>1</v>
      </c>
      <c r="AQ58" s="478">
        <f t="shared" si="21"/>
        <v>40</v>
      </c>
      <c r="AR58" s="388">
        <f t="shared" si="21"/>
        <v>6</v>
      </c>
      <c r="AS58" s="484">
        <f t="shared" si="21"/>
        <v>1</v>
      </c>
      <c r="AT58" s="478">
        <f t="shared" si="21"/>
        <v>30</v>
      </c>
      <c r="AU58" s="388">
        <f t="shared" si="21"/>
        <v>2</v>
      </c>
      <c r="AV58" s="484">
        <f t="shared" si="21"/>
        <v>0</v>
      </c>
      <c r="AW58" s="417"/>
    </row>
    <row r="59" spans="1:48" ht="19.5" customHeight="1">
      <c r="A59" s="47" t="s">
        <v>75</v>
      </c>
      <c r="B59" s="502" t="s">
        <v>266</v>
      </c>
      <c r="C59" s="238">
        <v>10</v>
      </c>
      <c r="D59" s="49">
        <v>9.8</v>
      </c>
      <c r="E59" s="49">
        <v>10</v>
      </c>
      <c r="F59" s="382"/>
      <c r="G59" s="232">
        <v>2</v>
      </c>
      <c r="H59" s="243"/>
      <c r="I59" s="252">
        <f>L59+M59</f>
        <v>480</v>
      </c>
      <c r="J59" s="43">
        <v>24</v>
      </c>
      <c r="K59" s="258">
        <v>456</v>
      </c>
      <c r="L59" s="252">
        <v>330</v>
      </c>
      <c r="M59" s="11">
        <f>Y59+AB59+AE59+AH59+AK59+AN59+AQ59+AT59</f>
        <v>150</v>
      </c>
      <c r="N59" s="43">
        <v>32</v>
      </c>
      <c r="O59" s="43">
        <v>112</v>
      </c>
      <c r="P59" s="258">
        <v>6</v>
      </c>
      <c r="Q59" s="252"/>
      <c r="R59" s="253"/>
      <c r="S59" s="247"/>
      <c r="T59" s="43"/>
      <c r="U59" s="43"/>
      <c r="V59" s="247"/>
      <c r="W59" s="247"/>
      <c r="X59" s="253"/>
      <c r="Y59" s="441"/>
      <c r="Z59" s="190"/>
      <c r="AA59" s="202"/>
      <c r="AB59" s="441"/>
      <c r="AC59" s="11"/>
      <c r="AD59" s="202"/>
      <c r="AE59" s="441">
        <v>10</v>
      </c>
      <c r="AF59" s="11">
        <v>10</v>
      </c>
      <c r="AG59" s="202"/>
      <c r="AH59" s="441">
        <v>30</v>
      </c>
      <c r="AI59" s="43">
        <v>4</v>
      </c>
      <c r="AJ59" s="253">
        <v>1</v>
      </c>
      <c r="AK59" s="441">
        <v>30</v>
      </c>
      <c r="AL59" s="11">
        <v>4</v>
      </c>
      <c r="AM59" s="202">
        <v>1</v>
      </c>
      <c r="AN59" s="307">
        <v>30</v>
      </c>
      <c r="AO59" s="52">
        <v>4</v>
      </c>
      <c r="AP59" s="364"/>
      <c r="AQ59" s="307">
        <v>20</v>
      </c>
      <c r="AR59" s="45">
        <v>4</v>
      </c>
      <c r="AS59" s="168"/>
      <c r="AT59" s="307">
        <v>30</v>
      </c>
      <c r="AU59" s="45">
        <v>2</v>
      </c>
      <c r="AV59" s="168"/>
    </row>
    <row r="60" spans="1:48" ht="19.5" customHeight="1">
      <c r="A60" s="47" t="s">
        <v>118</v>
      </c>
      <c r="B60" s="503" t="s">
        <v>267</v>
      </c>
      <c r="C60" s="238">
        <v>9</v>
      </c>
      <c r="D60" s="49">
        <v>7.8</v>
      </c>
      <c r="E60" s="386"/>
      <c r="F60" s="536" t="s">
        <v>281</v>
      </c>
      <c r="G60" s="232">
        <v>3</v>
      </c>
      <c r="H60" s="243"/>
      <c r="I60" s="252">
        <f>L60+M60</f>
        <v>196</v>
      </c>
      <c r="J60" s="43">
        <v>10</v>
      </c>
      <c r="K60" s="258">
        <v>186</v>
      </c>
      <c r="L60" s="252">
        <v>146</v>
      </c>
      <c r="M60" s="11">
        <f>Y60+AB60+AE60+AH60+AK60+AN60+AQ60+AT60</f>
        <v>50</v>
      </c>
      <c r="N60" s="43">
        <v>20</v>
      </c>
      <c r="O60" s="43">
        <v>30</v>
      </c>
      <c r="P60" s="508"/>
      <c r="Q60" s="252"/>
      <c r="R60" s="253"/>
      <c r="S60" s="247"/>
      <c r="T60" s="43"/>
      <c r="U60" s="43"/>
      <c r="V60" s="247"/>
      <c r="W60" s="247"/>
      <c r="X60" s="253"/>
      <c r="Y60" s="445"/>
      <c r="Z60" s="11"/>
      <c r="AA60" s="202"/>
      <c r="AB60" s="441"/>
      <c r="AC60" s="11"/>
      <c r="AD60" s="202"/>
      <c r="AE60" s="441"/>
      <c r="AF60" s="43"/>
      <c r="AG60" s="253"/>
      <c r="AH60" s="441">
        <v>10</v>
      </c>
      <c r="AI60" s="43">
        <v>8</v>
      </c>
      <c r="AJ60" s="253"/>
      <c r="AK60" s="441">
        <v>10</v>
      </c>
      <c r="AL60" s="43">
        <v>4</v>
      </c>
      <c r="AM60" s="253">
        <v>1</v>
      </c>
      <c r="AN60" s="441">
        <v>10</v>
      </c>
      <c r="AO60" s="43">
        <v>2</v>
      </c>
      <c r="AP60" s="253">
        <v>1</v>
      </c>
      <c r="AQ60" s="441">
        <v>20</v>
      </c>
      <c r="AR60" s="11">
        <v>2</v>
      </c>
      <c r="AS60" s="202">
        <v>1</v>
      </c>
      <c r="AT60" s="463"/>
      <c r="AU60" s="45"/>
      <c r="AV60" s="168"/>
    </row>
    <row r="61" spans="1:48" ht="16.5" customHeight="1">
      <c r="A61" s="47" t="s">
        <v>146</v>
      </c>
      <c r="B61" s="227" t="s">
        <v>48</v>
      </c>
      <c r="C61" s="238"/>
      <c r="D61" s="49">
        <v>6</v>
      </c>
      <c r="E61" s="49"/>
      <c r="F61" s="382"/>
      <c r="G61" s="232"/>
      <c r="H61" s="243"/>
      <c r="I61" s="252">
        <v>36</v>
      </c>
      <c r="J61" s="43"/>
      <c r="K61" s="258">
        <v>36</v>
      </c>
      <c r="L61" s="252"/>
      <c r="M61" s="43"/>
      <c r="N61" s="50"/>
      <c r="O61" s="50"/>
      <c r="P61" s="508"/>
      <c r="Q61" s="252">
        <v>36</v>
      </c>
      <c r="R61" s="253"/>
      <c r="S61" s="247"/>
      <c r="T61" s="43"/>
      <c r="U61" s="43"/>
      <c r="V61" s="247"/>
      <c r="W61" s="247"/>
      <c r="X61" s="253"/>
      <c r="Y61" s="441"/>
      <c r="Z61" s="11"/>
      <c r="AA61" s="202"/>
      <c r="AB61" s="441"/>
      <c r="AC61" s="11"/>
      <c r="AD61" s="202"/>
      <c r="AE61" s="441"/>
      <c r="AF61" s="43"/>
      <c r="AG61" s="253"/>
      <c r="AH61" s="684" t="s">
        <v>229</v>
      </c>
      <c r="AI61" s="685"/>
      <c r="AJ61" s="686"/>
      <c r="AK61" s="441"/>
      <c r="AL61" s="43"/>
      <c r="AM61" s="253"/>
      <c r="AN61" s="506"/>
      <c r="AO61" s="498"/>
      <c r="AP61" s="349"/>
      <c r="AQ61" s="441"/>
      <c r="AR61" s="43"/>
      <c r="AS61" s="253"/>
      <c r="AT61" s="463"/>
      <c r="AU61" s="45"/>
      <c r="AV61" s="168"/>
    </row>
    <row r="62" spans="1:48" ht="16.5" customHeight="1">
      <c r="A62" s="47" t="s">
        <v>109</v>
      </c>
      <c r="B62" s="227" t="s">
        <v>73</v>
      </c>
      <c r="C62" s="238"/>
      <c r="D62" s="49">
        <v>10</v>
      </c>
      <c r="E62" s="49"/>
      <c r="F62" s="537" t="s">
        <v>276</v>
      </c>
      <c r="G62" s="232"/>
      <c r="H62" s="243"/>
      <c r="I62" s="252">
        <v>288</v>
      </c>
      <c r="J62" s="43"/>
      <c r="K62" s="258">
        <v>288</v>
      </c>
      <c r="L62" s="252"/>
      <c r="M62" s="43"/>
      <c r="N62" s="50"/>
      <c r="O62" s="50"/>
      <c r="P62" s="508"/>
      <c r="Q62" s="252"/>
      <c r="R62" s="253">
        <v>288</v>
      </c>
      <c r="S62" s="247"/>
      <c r="T62" s="43"/>
      <c r="U62" s="43"/>
      <c r="V62" s="247"/>
      <c r="W62" s="247"/>
      <c r="X62" s="253"/>
      <c r="Y62" s="441"/>
      <c r="Z62" s="11"/>
      <c r="AA62" s="202"/>
      <c r="AB62" s="441"/>
      <c r="AC62" s="11"/>
      <c r="AD62" s="202"/>
      <c r="AE62" s="441"/>
      <c r="AF62" s="43"/>
      <c r="AG62" s="253"/>
      <c r="AH62" s="441"/>
      <c r="AI62" s="43"/>
      <c r="AJ62" s="253"/>
      <c r="AK62" s="684" t="s">
        <v>110</v>
      </c>
      <c r="AL62" s="685"/>
      <c r="AM62" s="686"/>
      <c r="AN62" s="684" t="s">
        <v>110</v>
      </c>
      <c r="AO62" s="685"/>
      <c r="AP62" s="686"/>
      <c r="AQ62" s="684" t="s">
        <v>110</v>
      </c>
      <c r="AR62" s="685"/>
      <c r="AS62" s="686"/>
      <c r="AT62" s="684" t="s">
        <v>110</v>
      </c>
      <c r="AU62" s="685"/>
      <c r="AV62" s="686"/>
    </row>
    <row r="63" spans="1:48" ht="16.5" customHeight="1" thickBot="1">
      <c r="A63" s="70" t="s">
        <v>119</v>
      </c>
      <c r="B63" s="228" t="s">
        <v>117</v>
      </c>
      <c r="C63" s="239">
        <v>10</v>
      </c>
      <c r="D63" s="71"/>
      <c r="E63" s="71"/>
      <c r="F63" s="385"/>
      <c r="G63" s="233"/>
      <c r="H63" s="244"/>
      <c r="I63" s="254">
        <v>8</v>
      </c>
      <c r="J63" s="72"/>
      <c r="K63" s="259">
        <v>8</v>
      </c>
      <c r="L63" s="254"/>
      <c r="M63" s="72"/>
      <c r="N63" s="264"/>
      <c r="O63" s="264"/>
      <c r="P63" s="509"/>
      <c r="Q63" s="254"/>
      <c r="R63" s="255"/>
      <c r="S63" s="249"/>
      <c r="T63" s="77"/>
      <c r="U63" s="77"/>
      <c r="V63" s="248"/>
      <c r="W63" s="248"/>
      <c r="X63" s="255"/>
      <c r="Y63" s="442"/>
      <c r="Z63" s="136"/>
      <c r="AA63" s="215"/>
      <c r="AB63" s="442"/>
      <c r="AC63" s="136"/>
      <c r="AD63" s="215"/>
      <c r="AE63" s="442"/>
      <c r="AF63" s="72"/>
      <c r="AG63" s="255"/>
      <c r="AH63" s="442"/>
      <c r="AI63" s="72"/>
      <c r="AJ63" s="255"/>
      <c r="AK63" s="473"/>
      <c r="AL63" s="151"/>
      <c r="AM63" s="360"/>
      <c r="AN63" s="474"/>
      <c r="AO63" s="151"/>
      <c r="AP63" s="360"/>
      <c r="AQ63" s="473"/>
      <c r="AR63" s="81"/>
      <c r="AS63" s="360"/>
      <c r="AT63" s="473"/>
      <c r="AU63" s="81"/>
      <c r="AV63" s="360"/>
    </row>
    <row r="64" spans="1:49" ht="22.5" customHeight="1">
      <c r="A64" s="57" t="s">
        <v>120</v>
      </c>
      <c r="B64" s="186" t="s">
        <v>268</v>
      </c>
      <c r="C64" s="199">
        <v>2</v>
      </c>
      <c r="D64" s="59">
        <v>4</v>
      </c>
      <c r="E64" s="387">
        <v>0</v>
      </c>
      <c r="F64" s="377">
        <v>3</v>
      </c>
      <c r="G64" s="189">
        <v>4</v>
      </c>
      <c r="H64" s="216">
        <v>0</v>
      </c>
      <c r="I64" s="279">
        <f>I65+I66+I67+I68+I69</f>
        <v>464</v>
      </c>
      <c r="J64" s="277">
        <f>J65+J66+J67+J68+J69</f>
        <v>16</v>
      </c>
      <c r="K64" s="276">
        <f>K65+K66+K67+K68+K69</f>
        <v>448</v>
      </c>
      <c r="L64" s="279">
        <f aca="true" t="shared" si="22" ref="L64:AV64">L65+L66</f>
        <v>242</v>
      </c>
      <c r="M64" s="277">
        <f t="shared" si="22"/>
        <v>70</v>
      </c>
      <c r="N64" s="277">
        <f t="shared" si="22"/>
        <v>30</v>
      </c>
      <c r="O64" s="280">
        <f t="shared" si="22"/>
        <v>40</v>
      </c>
      <c r="P64" s="276">
        <f t="shared" si="22"/>
        <v>0</v>
      </c>
      <c r="Q64" s="279">
        <f>Q67</f>
        <v>36</v>
      </c>
      <c r="R64" s="276">
        <f>R68</f>
        <v>108</v>
      </c>
      <c r="S64" s="279">
        <f t="shared" si="22"/>
        <v>0</v>
      </c>
      <c r="T64" s="280">
        <f t="shared" si="22"/>
        <v>0</v>
      </c>
      <c r="U64" s="526">
        <f t="shared" si="22"/>
        <v>0</v>
      </c>
      <c r="V64" s="277">
        <f t="shared" si="22"/>
        <v>0</v>
      </c>
      <c r="W64" s="277">
        <f t="shared" si="22"/>
        <v>0</v>
      </c>
      <c r="X64" s="276">
        <f t="shared" si="22"/>
        <v>0</v>
      </c>
      <c r="Y64" s="278">
        <f t="shared" si="22"/>
        <v>0</v>
      </c>
      <c r="Z64" s="526">
        <f t="shared" si="22"/>
        <v>0</v>
      </c>
      <c r="AA64" s="276">
        <f t="shared" si="22"/>
        <v>0</v>
      </c>
      <c r="AB64" s="278">
        <f t="shared" si="22"/>
        <v>0</v>
      </c>
      <c r="AC64" s="526">
        <f t="shared" si="22"/>
        <v>0</v>
      </c>
      <c r="AD64" s="276">
        <f t="shared" si="22"/>
        <v>0</v>
      </c>
      <c r="AE64" s="279">
        <f t="shared" si="22"/>
        <v>0</v>
      </c>
      <c r="AF64" s="277">
        <f t="shared" si="22"/>
        <v>0</v>
      </c>
      <c r="AG64" s="276">
        <f t="shared" si="22"/>
        <v>0</v>
      </c>
      <c r="AH64" s="279">
        <f t="shared" si="22"/>
        <v>0</v>
      </c>
      <c r="AI64" s="280">
        <f t="shared" si="22"/>
        <v>0</v>
      </c>
      <c r="AJ64" s="526">
        <f t="shared" si="22"/>
        <v>0</v>
      </c>
      <c r="AK64" s="279">
        <f t="shared" si="22"/>
        <v>0</v>
      </c>
      <c r="AL64" s="277">
        <f t="shared" si="22"/>
        <v>0</v>
      </c>
      <c r="AM64" s="276">
        <f t="shared" si="22"/>
        <v>0</v>
      </c>
      <c r="AN64" s="279">
        <f t="shared" si="22"/>
        <v>10</v>
      </c>
      <c r="AO64" s="277">
        <f t="shared" si="22"/>
        <v>6</v>
      </c>
      <c r="AP64" s="276">
        <f t="shared" si="22"/>
        <v>0</v>
      </c>
      <c r="AQ64" s="279">
        <f t="shared" si="22"/>
        <v>20</v>
      </c>
      <c r="AR64" s="280">
        <f t="shared" si="22"/>
        <v>9</v>
      </c>
      <c r="AS64" s="526">
        <f t="shared" si="22"/>
        <v>2</v>
      </c>
      <c r="AT64" s="278">
        <f t="shared" si="22"/>
        <v>40</v>
      </c>
      <c r="AU64" s="526">
        <f t="shared" si="22"/>
        <v>9</v>
      </c>
      <c r="AV64" s="276">
        <f t="shared" si="22"/>
        <v>2</v>
      </c>
      <c r="AW64" s="417"/>
    </row>
    <row r="65" spans="1:48" ht="16.5" customHeight="1">
      <c r="A65" s="47" t="s">
        <v>121</v>
      </c>
      <c r="B65" s="502" t="s">
        <v>269</v>
      </c>
      <c r="C65" s="238">
        <v>10</v>
      </c>
      <c r="D65" s="49">
        <v>9</v>
      </c>
      <c r="E65" s="49"/>
      <c r="F65" s="382">
        <v>8</v>
      </c>
      <c r="G65" s="232">
        <v>2</v>
      </c>
      <c r="H65" s="243"/>
      <c r="I65" s="252">
        <f>L65+M65</f>
        <v>228</v>
      </c>
      <c r="J65" s="43">
        <v>10</v>
      </c>
      <c r="K65" s="258">
        <v>218</v>
      </c>
      <c r="L65" s="252">
        <v>178</v>
      </c>
      <c r="M65" s="11">
        <f>Y65+AB65+AE65+AH65+AK65+AN65+AQ65+AT65</f>
        <v>50</v>
      </c>
      <c r="N65" s="43">
        <v>16</v>
      </c>
      <c r="O65" s="43">
        <v>34</v>
      </c>
      <c r="P65" s="508"/>
      <c r="Q65" s="252"/>
      <c r="R65" s="253"/>
      <c r="S65" s="247"/>
      <c r="T65" s="43"/>
      <c r="U65" s="43"/>
      <c r="V65" s="247"/>
      <c r="W65" s="247"/>
      <c r="X65" s="253"/>
      <c r="Y65" s="441"/>
      <c r="Z65" s="11"/>
      <c r="AA65" s="202"/>
      <c r="AB65" s="441"/>
      <c r="AC65" s="11"/>
      <c r="AD65" s="202"/>
      <c r="AE65" s="441"/>
      <c r="AF65" s="43"/>
      <c r="AG65" s="253"/>
      <c r="AH65" s="441"/>
      <c r="AI65" s="43"/>
      <c r="AJ65" s="253"/>
      <c r="AK65" s="307"/>
      <c r="AL65" s="152"/>
      <c r="AM65" s="168"/>
      <c r="AN65" s="488">
        <v>10</v>
      </c>
      <c r="AO65" s="152">
        <v>6</v>
      </c>
      <c r="AP65" s="168"/>
      <c r="AQ65" s="307">
        <v>10</v>
      </c>
      <c r="AR65" s="45">
        <v>2</v>
      </c>
      <c r="AS65" s="168">
        <v>1</v>
      </c>
      <c r="AT65" s="307">
        <v>30</v>
      </c>
      <c r="AU65" s="491">
        <v>4</v>
      </c>
      <c r="AV65" s="492">
        <v>1</v>
      </c>
    </row>
    <row r="66" spans="1:48" ht="16.5" customHeight="1">
      <c r="A66" s="47" t="s">
        <v>148</v>
      </c>
      <c r="B66" s="502" t="s">
        <v>270</v>
      </c>
      <c r="C66" s="238"/>
      <c r="D66" s="49">
        <v>10</v>
      </c>
      <c r="E66" s="49"/>
      <c r="F66" s="382">
        <v>9</v>
      </c>
      <c r="G66" s="232">
        <v>2</v>
      </c>
      <c r="H66" s="243"/>
      <c r="I66" s="252">
        <f>L66+M66</f>
        <v>84</v>
      </c>
      <c r="J66" s="43">
        <v>6</v>
      </c>
      <c r="K66" s="258">
        <v>78</v>
      </c>
      <c r="L66" s="252">
        <v>64</v>
      </c>
      <c r="M66" s="11">
        <f>Y66+AB66+AE66+AH66+AK66+AN66+AQ66+AT66</f>
        <v>20</v>
      </c>
      <c r="N66" s="43">
        <v>14</v>
      </c>
      <c r="O66" s="43">
        <v>6</v>
      </c>
      <c r="P66" s="508"/>
      <c r="Q66" s="252"/>
      <c r="R66" s="253"/>
      <c r="S66" s="247"/>
      <c r="T66" s="43"/>
      <c r="U66" s="43"/>
      <c r="V66" s="247"/>
      <c r="W66" s="247"/>
      <c r="X66" s="253"/>
      <c r="Y66" s="441"/>
      <c r="Z66" s="11"/>
      <c r="AA66" s="202"/>
      <c r="AB66" s="441"/>
      <c r="AC66" s="11"/>
      <c r="AD66" s="202"/>
      <c r="AE66" s="441"/>
      <c r="AF66" s="43"/>
      <c r="AG66" s="253"/>
      <c r="AH66" s="441"/>
      <c r="AI66" s="43"/>
      <c r="AJ66" s="253"/>
      <c r="AK66" s="307"/>
      <c r="AL66" s="152"/>
      <c r="AM66" s="168"/>
      <c r="AN66" s="488"/>
      <c r="AO66" s="152"/>
      <c r="AP66" s="168"/>
      <c r="AQ66" s="307">
        <v>10</v>
      </c>
      <c r="AR66" s="45">
        <v>7</v>
      </c>
      <c r="AS66" s="168">
        <v>1</v>
      </c>
      <c r="AT66" s="307">
        <v>10</v>
      </c>
      <c r="AU66" s="491">
        <v>5</v>
      </c>
      <c r="AV66" s="492">
        <v>1</v>
      </c>
    </row>
    <row r="67" spans="1:48" ht="16.5" customHeight="1">
      <c r="A67" s="47" t="s">
        <v>151</v>
      </c>
      <c r="B67" s="227" t="s">
        <v>133</v>
      </c>
      <c r="C67" s="238"/>
      <c r="D67" s="49">
        <v>8</v>
      </c>
      <c r="E67" s="49"/>
      <c r="F67" s="382"/>
      <c r="G67" s="232"/>
      <c r="H67" s="243"/>
      <c r="I67" s="252">
        <v>36</v>
      </c>
      <c r="J67" s="43"/>
      <c r="K67" s="258">
        <v>36</v>
      </c>
      <c r="L67" s="252"/>
      <c r="M67" s="11"/>
      <c r="N67" s="50"/>
      <c r="O67" s="50"/>
      <c r="P67" s="508"/>
      <c r="Q67" s="252">
        <v>36</v>
      </c>
      <c r="R67" s="253"/>
      <c r="S67" s="247"/>
      <c r="T67" s="43"/>
      <c r="U67" s="43"/>
      <c r="V67" s="247"/>
      <c r="W67" s="247"/>
      <c r="X67" s="253"/>
      <c r="Y67" s="441"/>
      <c r="Z67" s="11"/>
      <c r="AA67" s="202"/>
      <c r="AB67" s="441"/>
      <c r="AC67" s="11"/>
      <c r="AD67" s="202"/>
      <c r="AE67" s="441"/>
      <c r="AF67" s="43"/>
      <c r="AG67" s="253"/>
      <c r="AH67" s="441"/>
      <c r="AI67" s="43"/>
      <c r="AJ67" s="253"/>
      <c r="AK67" s="307"/>
      <c r="AL67" s="152"/>
      <c r="AM67" s="168"/>
      <c r="AN67" s="678" t="s">
        <v>229</v>
      </c>
      <c r="AO67" s="679"/>
      <c r="AP67" s="680"/>
      <c r="AQ67" s="436"/>
      <c r="AR67" s="45"/>
      <c r="AS67" s="308"/>
      <c r="AT67" s="534"/>
      <c r="AU67" s="491"/>
      <c r="AV67" s="535"/>
    </row>
    <row r="68" spans="1:48" ht="16.5" customHeight="1">
      <c r="A68" s="47" t="s">
        <v>228</v>
      </c>
      <c r="B68" s="227" t="s">
        <v>73</v>
      </c>
      <c r="C68" s="238"/>
      <c r="D68" s="49">
        <v>10</v>
      </c>
      <c r="E68" s="49"/>
      <c r="F68" s="382">
        <v>9</v>
      </c>
      <c r="G68" s="232"/>
      <c r="H68" s="243"/>
      <c r="I68" s="252">
        <v>108</v>
      </c>
      <c r="J68" s="43"/>
      <c r="K68" s="258">
        <v>108</v>
      </c>
      <c r="L68" s="252"/>
      <c r="M68" s="43"/>
      <c r="N68" s="50"/>
      <c r="O68" s="50"/>
      <c r="P68" s="508"/>
      <c r="Q68" s="252"/>
      <c r="R68" s="253">
        <v>108</v>
      </c>
      <c r="S68" s="247"/>
      <c r="T68" s="43"/>
      <c r="U68" s="43"/>
      <c r="V68" s="247"/>
      <c r="W68" s="247"/>
      <c r="X68" s="253"/>
      <c r="Y68" s="441"/>
      <c r="Z68" s="11"/>
      <c r="AA68" s="202"/>
      <c r="AB68" s="441"/>
      <c r="AC68" s="11"/>
      <c r="AD68" s="202"/>
      <c r="AE68" s="441"/>
      <c r="AF68" s="43"/>
      <c r="AG68" s="253"/>
      <c r="AH68" s="441"/>
      <c r="AI68" s="43"/>
      <c r="AJ68" s="253"/>
      <c r="AK68" s="307"/>
      <c r="AL68" s="152"/>
      <c r="AM68" s="168"/>
      <c r="AN68" s="475"/>
      <c r="AO68" s="152"/>
      <c r="AP68" s="168"/>
      <c r="AQ68" s="678" t="s">
        <v>229</v>
      </c>
      <c r="AR68" s="679"/>
      <c r="AS68" s="680"/>
      <c r="AT68" s="678" t="s">
        <v>110</v>
      </c>
      <c r="AU68" s="679"/>
      <c r="AV68" s="680"/>
    </row>
    <row r="69" spans="1:48" ht="16.5" customHeight="1" thickBot="1">
      <c r="A69" s="70" t="s">
        <v>122</v>
      </c>
      <c r="B69" s="228" t="s">
        <v>117</v>
      </c>
      <c r="C69" s="239">
        <v>10</v>
      </c>
      <c r="D69" s="71"/>
      <c r="E69" s="71"/>
      <c r="F69" s="384"/>
      <c r="G69" s="233"/>
      <c r="H69" s="244"/>
      <c r="I69" s="254">
        <v>8</v>
      </c>
      <c r="J69" s="72"/>
      <c r="K69" s="259">
        <v>8</v>
      </c>
      <c r="L69" s="254"/>
      <c r="M69" s="72"/>
      <c r="N69" s="264"/>
      <c r="O69" s="264"/>
      <c r="P69" s="509"/>
      <c r="Q69" s="254"/>
      <c r="R69" s="255"/>
      <c r="S69" s="249"/>
      <c r="T69" s="77"/>
      <c r="U69" s="77"/>
      <c r="V69" s="248"/>
      <c r="W69" s="248"/>
      <c r="X69" s="255"/>
      <c r="Y69" s="442"/>
      <c r="Z69" s="136"/>
      <c r="AA69" s="215"/>
      <c r="AB69" s="442"/>
      <c r="AC69" s="136"/>
      <c r="AD69" s="215"/>
      <c r="AE69" s="442"/>
      <c r="AF69" s="72"/>
      <c r="AG69" s="255"/>
      <c r="AH69" s="442"/>
      <c r="AI69" s="72"/>
      <c r="AJ69" s="255"/>
      <c r="AK69" s="315"/>
      <c r="AL69" s="153"/>
      <c r="AM69" s="313"/>
      <c r="AN69" s="476"/>
      <c r="AO69" s="153"/>
      <c r="AP69" s="313"/>
      <c r="AQ69" s="473"/>
      <c r="AR69" s="81"/>
      <c r="AS69" s="360"/>
      <c r="AT69" s="473"/>
      <c r="AU69" s="81"/>
      <c r="AV69" s="360"/>
    </row>
    <row r="70" spans="1:49" s="3" customFormat="1" ht="32.25" customHeight="1">
      <c r="A70" s="532" t="s">
        <v>123</v>
      </c>
      <c r="B70" s="530" t="s">
        <v>132</v>
      </c>
      <c r="C70" s="199">
        <v>2</v>
      </c>
      <c r="D70" s="59">
        <v>4</v>
      </c>
      <c r="E70" s="59">
        <v>0</v>
      </c>
      <c r="F70" s="377">
        <v>9</v>
      </c>
      <c r="G70" s="189">
        <v>5</v>
      </c>
      <c r="H70" s="533">
        <v>0</v>
      </c>
      <c r="I70" s="278">
        <f>I71+I72+I73+I74+I75</f>
        <v>908</v>
      </c>
      <c r="J70" s="277">
        <f>J71+J72+J73+J74+J75</f>
        <v>20</v>
      </c>
      <c r="K70" s="277">
        <f>K71+K72+K73+K74+K75</f>
        <v>888</v>
      </c>
      <c r="L70" s="278">
        <f>L71+L72</f>
        <v>338</v>
      </c>
      <c r="M70" s="277">
        <f>M71+M72</f>
        <v>130</v>
      </c>
      <c r="N70" s="277">
        <f>N71+N72</f>
        <v>34</v>
      </c>
      <c r="O70" s="277">
        <f>O71+O72</f>
        <v>96</v>
      </c>
      <c r="P70" s="277">
        <f>P71+P72</f>
        <v>0</v>
      </c>
      <c r="Q70" s="212">
        <f>Q73+Q74</f>
        <v>108</v>
      </c>
      <c r="R70" s="213">
        <f>R73+R74</f>
        <v>324</v>
      </c>
      <c r="S70" s="196"/>
      <c r="T70" s="60"/>
      <c r="U70" s="60"/>
      <c r="V70" s="196"/>
      <c r="W70" s="196"/>
      <c r="X70" s="213"/>
      <c r="Y70" s="477">
        <f aca="true" t="shared" si="23" ref="Y70:AD70">Y72</f>
        <v>0</v>
      </c>
      <c r="Z70" s="133">
        <f t="shared" si="23"/>
        <v>0</v>
      </c>
      <c r="AA70" s="146">
        <f t="shared" si="23"/>
        <v>0</v>
      </c>
      <c r="AB70" s="478">
        <f t="shared" si="23"/>
        <v>0</v>
      </c>
      <c r="AC70" s="133">
        <f t="shared" si="23"/>
        <v>0</v>
      </c>
      <c r="AD70" s="146">
        <f t="shared" si="23"/>
        <v>0</v>
      </c>
      <c r="AE70" s="527">
        <f>AE71+AE72</f>
        <v>0</v>
      </c>
      <c r="AF70" s="529">
        <f aca="true" t="shared" si="24" ref="AF70:AV70">AF71+AF72</f>
        <v>0</v>
      </c>
      <c r="AG70" s="528">
        <f t="shared" si="24"/>
        <v>0</v>
      </c>
      <c r="AH70" s="527">
        <f t="shared" si="24"/>
        <v>30</v>
      </c>
      <c r="AI70" s="529">
        <f t="shared" si="24"/>
        <v>16</v>
      </c>
      <c r="AJ70" s="528">
        <f t="shared" si="24"/>
        <v>0</v>
      </c>
      <c r="AK70" s="527">
        <f t="shared" si="24"/>
        <v>40</v>
      </c>
      <c r="AL70" s="529">
        <f t="shared" si="24"/>
        <v>6</v>
      </c>
      <c r="AM70" s="528">
        <f t="shared" si="24"/>
        <v>2</v>
      </c>
      <c r="AN70" s="527">
        <f t="shared" si="24"/>
        <v>30</v>
      </c>
      <c r="AO70" s="529">
        <f t="shared" si="24"/>
        <v>4</v>
      </c>
      <c r="AP70" s="528">
        <f t="shared" si="24"/>
        <v>2</v>
      </c>
      <c r="AQ70" s="527">
        <f t="shared" si="24"/>
        <v>20</v>
      </c>
      <c r="AR70" s="529">
        <f t="shared" si="24"/>
        <v>2</v>
      </c>
      <c r="AS70" s="528">
        <f t="shared" si="24"/>
        <v>1</v>
      </c>
      <c r="AT70" s="527">
        <f t="shared" si="24"/>
        <v>10</v>
      </c>
      <c r="AU70" s="529">
        <f t="shared" si="24"/>
        <v>0</v>
      </c>
      <c r="AV70" s="528">
        <f t="shared" si="24"/>
        <v>0</v>
      </c>
      <c r="AW70" s="480"/>
    </row>
    <row r="71" spans="1:48" s="3" customFormat="1" ht="18" customHeight="1">
      <c r="A71" s="47" t="s">
        <v>124</v>
      </c>
      <c r="B71" s="531" t="s">
        <v>271</v>
      </c>
      <c r="C71" s="539">
        <v>10</v>
      </c>
      <c r="D71" s="540">
        <v>9</v>
      </c>
      <c r="E71" s="540"/>
      <c r="F71" s="538" t="s">
        <v>275</v>
      </c>
      <c r="G71" s="541">
        <v>3</v>
      </c>
      <c r="H71" s="542"/>
      <c r="I71" s="252">
        <f>L71+M71</f>
        <v>292</v>
      </c>
      <c r="J71" s="556">
        <v>12</v>
      </c>
      <c r="K71" s="253">
        <v>280</v>
      </c>
      <c r="L71" s="555">
        <v>212</v>
      </c>
      <c r="M71" s="11">
        <f>Y71+AB71+AE71+AH71+AK71+AN71+AQ71+AT71</f>
        <v>80</v>
      </c>
      <c r="N71" s="66">
        <v>20</v>
      </c>
      <c r="O71" s="66">
        <v>60</v>
      </c>
      <c r="P71" s="510"/>
      <c r="Q71" s="212"/>
      <c r="R71" s="213"/>
      <c r="S71" s="196"/>
      <c r="T71" s="60"/>
      <c r="U71" s="60"/>
      <c r="V71" s="196"/>
      <c r="W71" s="196"/>
      <c r="X71" s="213"/>
      <c r="Y71" s="477"/>
      <c r="Z71" s="133"/>
      <c r="AA71" s="146"/>
      <c r="AB71" s="525"/>
      <c r="AC71" s="133"/>
      <c r="AD71" s="146"/>
      <c r="AE71" s="525"/>
      <c r="AF71" s="133"/>
      <c r="AG71" s="146"/>
      <c r="AH71" s="436">
        <v>20</v>
      </c>
      <c r="AI71" s="113">
        <v>10</v>
      </c>
      <c r="AJ71" s="507"/>
      <c r="AK71" s="436">
        <v>20</v>
      </c>
      <c r="AL71" s="507">
        <v>4</v>
      </c>
      <c r="AM71" s="507">
        <v>1</v>
      </c>
      <c r="AN71" s="436">
        <v>20</v>
      </c>
      <c r="AO71" s="507">
        <v>2</v>
      </c>
      <c r="AP71" s="167">
        <v>1</v>
      </c>
      <c r="AQ71" s="437">
        <v>10</v>
      </c>
      <c r="AR71" s="113"/>
      <c r="AS71" s="167">
        <v>1</v>
      </c>
      <c r="AT71" s="437">
        <v>10</v>
      </c>
      <c r="AU71" s="113"/>
      <c r="AV71" s="168"/>
    </row>
    <row r="72" spans="1:48" ht="16.5" customHeight="1">
      <c r="A72" s="504" t="s">
        <v>272</v>
      </c>
      <c r="B72" s="505" t="s">
        <v>273</v>
      </c>
      <c r="C72" s="238"/>
      <c r="D72" s="49">
        <v>9</v>
      </c>
      <c r="E72" s="49"/>
      <c r="F72" s="537" t="s">
        <v>275</v>
      </c>
      <c r="G72" s="232">
        <v>2</v>
      </c>
      <c r="H72" s="243"/>
      <c r="I72" s="252">
        <f>L72+M72</f>
        <v>176</v>
      </c>
      <c r="J72" s="43">
        <v>8</v>
      </c>
      <c r="K72" s="258">
        <v>168</v>
      </c>
      <c r="L72" s="252">
        <v>126</v>
      </c>
      <c r="M72" s="11">
        <f>Y72+AB72+AE72+AH72+AK72+AN72+AQ72+AT72</f>
        <v>50</v>
      </c>
      <c r="N72" s="43">
        <v>14</v>
      </c>
      <c r="O72" s="43">
        <v>36</v>
      </c>
      <c r="P72" s="508"/>
      <c r="Q72" s="252"/>
      <c r="R72" s="253"/>
      <c r="S72" s="247"/>
      <c r="T72" s="43"/>
      <c r="U72" s="43"/>
      <c r="V72" s="247"/>
      <c r="W72" s="247"/>
      <c r="X72" s="253"/>
      <c r="Y72" s="441"/>
      <c r="Z72" s="11"/>
      <c r="AA72" s="202"/>
      <c r="AB72" s="441"/>
      <c r="AC72" s="11"/>
      <c r="AD72" s="202"/>
      <c r="AE72" s="441"/>
      <c r="AF72" s="43"/>
      <c r="AG72" s="253"/>
      <c r="AH72" s="307">
        <v>10</v>
      </c>
      <c r="AI72" s="52">
        <v>6</v>
      </c>
      <c r="AJ72" s="364"/>
      <c r="AK72" s="307">
        <v>20</v>
      </c>
      <c r="AL72" s="152">
        <v>2</v>
      </c>
      <c r="AM72" s="168">
        <v>1</v>
      </c>
      <c r="AN72" s="497">
        <v>10</v>
      </c>
      <c r="AO72" s="152">
        <v>2</v>
      </c>
      <c r="AP72" s="168">
        <v>1</v>
      </c>
      <c r="AQ72" s="307">
        <v>10</v>
      </c>
      <c r="AR72" s="45">
        <v>2</v>
      </c>
      <c r="AS72" s="168"/>
      <c r="AT72" s="307"/>
      <c r="AU72" s="45"/>
      <c r="AV72" s="168"/>
    </row>
    <row r="73" spans="1:48" ht="16.5" customHeight="1">
      <c r="A73" s="47" t="s">
        <v>149</v>
      </c>
      <c r="B73" s="227" t="s">
        <v>48</v>
      </c>
      <c r="C73" s="238"/>
      <c r="D73" s="49">
        <v>6</v>
      </c>
      <c r="E73" s="49"/>
      <c r="F73" s="382"/>
      <c r="G73" s="232"/>
      <c r="H73" s="243"/>
      <c r="I73" s="252">
        <v>108</v>
      </c>
      <c r="J73" s="43"/>
      <c r="K73" s="258">
        <v>108</v>
      </c>
      <c r="L73" s="252"/>
      <c r="M73" s="11"/>
      <c r="N73" s="50"/>
      <c r="O73" s="50"/>
      <c r="P73" s="511"/>
      <c r="Q73" s="252">
        <v>108</v>
      </c>
      <c r="R73" s="253"/>
      <c r="S73" s="247"/>
      <c r="T73" s="43"/>
      <c r="U73" s="43"/>
      <c r="V73" s="247"/>
      <c r="W73" s="247"/>
      <c r="X73" s="253"/>
      <c r="Y73" s="441"/>
      <c r="Z73" s="11"/>
      <c r="AA73" s="202"/>
      <c r="AB73" s="441"/>
      <c r="AC73" s="11"/>
      <c r="AD73" s="202"/>
      <c r="AE73" s="441"/>
      <c r="AF73" s="11"/>
      <c r="AG73" s="202"/>
      <c r="AH73" s="684" t="s">
        <v>147</v>
      </c>
      <c r="AI73" s="685"/>
      <c r="AJ73" s="686"/>
      <c r="AK73" s="441"/>
      <c r="AL73" s="138"/>
      <c r="AM73" s="202"/>
      <c r="AN73" s="468"/>
      <c r="AO73" s="150"/>
      <c r="AP73" s="348"/>
      <c r="AQ73" s="463"/>
      <c r="AR73" s="41"/>
      <c r="AS73" s="348"/>
      <c r="AT73" s="463"/>
      <c r="AU73" s="41"/>
      <c r="AV73" s="348"/>
    </row>
    <row r="74" spans="1:48" ht="16.5" customHeight="1">
      <c r="A74" s="47" t="s">
        <v>129</v>
      </c>
      <c r="B74" s="227" t="s">
        <v>73</v>
      </c>
      <c r="C74" s="238"/>
      <c r="D74" s="49">
        <v>10</v>
      </c>
      <c r="E74" s="49"/>
      <c r="F74" s="537" t="s">
        <v>276</v>
      </c>
      <c r="G74" s="232"/>
      <c r="H74" s="243"/>
      <c r="I74" s="252">
        <v>324</v>
      </c>
      <c r="J74" s="43"/>
      <c r="K74" s="258">
        <v>324</v>
      </c>
      <c r="L74" s="252"/>
      <c r="M74" s="43"/>
      <c r="N74" s="43"/>
      <c r="O74" s="43"/>
      <c r="P74" s="258"/>
      <c r="Q74" s="252"/>
      <c r="R74" s="253">
        <v>324</v>
      </c>
      <c r="S74" s="247"/>
      <c r="T74" s="43"/>
      <c r="U74" s="43"/>
      <c r="V74" s="247"/>
      <c r="W74" s="247"/>
      <c r="X74" s="253"/>
      <c r="Y74" s="441"/>
      <c r="Z74" s="11"/>
      <c r="AA74" s="202"/>
      <c r="AB74" s="441"/>
      <c r="AC74" s="11"/>
      <c r="AD74" s="202"/>
      <c r="AE74" s="441"/>
      <c r="AF74" s="43"/>
      <c r="AG74" s="253"/>
      <c r="AH74" s="441"/>
      <c r="AI74" s="43"/>
      <c r="AJ74" s="253"/>
      <c r="AK74" s="684" t="s">
        <v>110</v>
      </c>
      <c r="AL74" s="685"/>
      <c r="AM74" s="686"/>
      <c r="AN74" s="684" t="s">
        <v>110</v>
      </c>
      <c r="AO74" s="685"/>
      <c r="AP74" s="686"/>
      <c r="AQ74" s="684" t="s">
        <v>147</v>
      </c>
      <c r="AR74" s="685"/>
      <c r="AS74" s="686"/>
      <c r="AT74" s="684" t="s">
        <v>110</v>
      </c>
      <c r="AU74" s="685"/>
      <c r="AV74" s="686"/>
    </row>
    <row r="75" spans="1:48" ht="16.5" customHeight="1" thickBot="1">
      <c r="A75" s="75" t="s">
        <v>125</v>
      </c>
      <c r="B75" s="229" t="s">
        <v>117</v>
      </c>
      <c r="C75" s="240">
        <v>10</v>
      </c>
      <c r="D75" s="76"/>
      <c r="E75" s="76"/>
      <c r="F75" s="385"/>
      <c r="G75" s="234"/>
      <c r="H75" s="245"/>
      <c r="I75" s="256">
        <v>8</v>
      </c>
      <c r="J75" s="77"/>
      <c r="K75" s="261">
        <v>8</v>
      </c>
      <c r="L75" s="256"/>
      <c r="M75" s="77"/>
      <c r="N75" s="77"/>
      <c r="O75" s="77"/>
      <c r="P75" s="261"/>
      <c r="Q75" s="256"/>
      <c r="R75" s="257"/>
      <c r="S75" s="249"/>
      <c r="T75" s="77"/>
      <c r="U75" s="77"/>
      <c r="V75" s="249"/>
      <c r="W75" s="249"/>
      <c r="X75" s="257"/>
      <c r="Y75" s="440"/>
      <c r="Z75" s="62"/>
      <c r="AA75" s="209"/>
      <c r="AB75" s="440"/>
      <c r="AC75" s="62"/>
      <c r="AD75" s="209"/>
      <c r="AE75" s="440"/>
      <c r="AF75" s="77"/>
      <c r="AG75" s="257"/>
      <c r="AH75" s="440"/>
      <c r="AI75" s="334"/>
      <c r="AJ75" s="257"/>
      <c r="AK75" s="463"/>
      <c r="AL75" s="335"/>
      <c r="AM75" s="360"/>
      <c r="AN75" s="474"/>
      <c r="AO75" s="151"/>
      <c r="AP75" s="360"/>
      <c r="AQ75" s="473"/>
      <c r="AR75" s="81"/>
      <c r="AS75" s="360"/>
      <c r="AT75" s="473"/>
      <c r="AU75" s="81"/>
      <c r="AV75" s="360"/>
    </row>
    <row r="76" spans="1:48" ht="8.25" customHeight="1" thickBot="1">
      <c r="A76" s="68"/>
      <c r="B76" s="270"/>
      <c r="C76" s="271"/>
      <c r="D76" s="271"/>
      <c r="E76" s="271"/>
      <c r="F76" s="271"/>
      <c r="G76" s="271"/>
      <c r="H76" s="271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301"/>
      <c r="T76" s="301"/>
      <c r="U76" s="301"/>
      <c r="V76" s="272"/>
      <c r="W76" s="272"/>
      <c r="X76" s="272"/>
      <c r="Y76" s="272"/>
      <c r="Z76" s="272"/>
      <c r="AA76" s="320"/>
      <c r="AB76" s="272"/>
      <c r="AC76" s="272"/>
      <c r="AD76" s="272"/>
      <c r="AE76" s="272"/>
      <c r="AF76" s="272"/>
      <c r="AG76" s="272"/>
      <c r="AH76" s="272"/>
      <c r="AI76" s="272"/>
      <c r="AJ76" s="272"/>
      <c r="AK76" s="273"/>
      <c r="AL76" s="274"/>
      <c r="AM76" s="274"/>
      <c r="AN76" s="274"/>
      <c r="AO76" s="274"/>
      <c r="AP76" s="274"/>
      <c r="AQ76" s="273"/>
      <c r="AR76" s="273"/>
      <c r="AS76" s="273"/>
      <c r="AT76" s="273"/>
      <c r="AU76" s="358"/>
      <c r="AV76" s="273"/>
    </row>
    <row r="77" spans="1:48" ht="18.75" customHeight="1" thickBot="1">
      <c r="A77" s="64" t="s">
        <v>98</v>
      </c>
      <c r="B77" s="262" t="s">
        <v>76</v>
      </c>
      <c r="C77" s="263"/>
      <c r="D77" s="263">
        <v>10</v>
      </c>
      <c r="E77" s="263"/>
      <c r="F77" s="263"/>
      <c r="G77" s="263"/>
      <c r="H77" s="263"/>
      <c r="I77" s="571">
        <v>144</v>
      </c>
      <c r="J77" s="267"/>
      <c r="K77" s="267">
        <v>144</v>
      </c>
      <c r="L77" s="264"/>
      <c r="M77" s="264"/>
      <c r="N77" s="264"/>
      <c r="O77" s="264"/>
      <c r="P77" s="264"/>
      <c r="Q77" s="72"/>
      <c r="R77" s="72"/>
      <c r="S77" s="72"/>
      <c r="T77" s="72"/>
      <c r="U77" s="72"/>
      <c r="V77" s="72"/>
      <c r="W77" s="72"/>
      <c r="X77" s="72"/>
      <c r="Y77" s="265"/>
      <c r="Z77" s="265"/>
      <c r="AA77" s="265"/>
      <c r="AB77" s="265"/>
      <c r="AC77" s="265"/>
      <c r="AD77" s="265"/>
      <c r="AE77" s="266"/>
      <c r="AF77" s="266"/>
      <c r="AG77" s="266"/>
      <c r="AH77" s="267"/>
      <c r="AI77" s="267"/>
      <c r="AJ77" s="267"/>
      <c r="AK77" s="83"/>
      <c r="AL77" s="336"/>
      <c r="AM77" s="336"/>
      <c r="AN77" s="268"/>
      <c r="AO77" s="268"/>
      <c r="AP77" s="268"/>
      <c r="AQ77" s="83"/>
      <c r="AR77" s="83"/>
      <c r="AS77" s="83"/>
      <c r="AT77" s="690">
        <v>144</v>
      </c>
      <c r="AU77" s="691"/>
      <c r="AV77" s="692"/>
    </row>
    <row r="78" spans="1:48" s="3" customFormat="1" ht="18" customHeight="1">
      <c r="A78" s="57" t="s">
        <v>78</v>
      </c>
      <c r="B78" s="58" t="s">
        <v>180</v>
      </c>
      <c r="C78" s="59"/>
      <c r="D78" s="59"/>
      <c r="E78" s="59"/>
      <c r="F78" s="59"/>
      <c r="G78" s="59"/>
      <c r="H78" s="59"/>
      <c r="I78" s="280">
        <f>I79+I80+I81+I82</f>
        <v>216</v>
      </c>
      <c r="J78" s="280">
        <f>J79+J80+J81+J82</f>
        <v>0</v>
      </c>
      <c r="K78" s="280">
        <f>K79+K80+K81+K82</f>
        <v>216</v>
      </c>
      <c r="L78" s="61"/>
      <c r="M78" s="61"/>
      <c r="N78" s="61"/>
      <c r="O78" s="61"/>
      <c r="P78" s="61"/>
      <c r="Q78" s="60"/>
      <c r="R78" s="61"/>
      <c r="S78" s="61"/>
      <c r="T78" s="61"/>
      <c r="U78" s="61"/>
      <c r="V78" s="61"/>
      <c r="W78" s="61"/>
      <c r="X78" s="61"/>
      <c r="Y78" s="137"/>
      <c r="Z78" s="137"/>
      <c r="AA78" s="137"/>
      <c r="AB78" s="86"/>
      <c r="AC78" s="86"/>
      <c r="AD78" s="86"/>
      <c r="AE78" s="67"/>
      <c r="AF78" s="67"/>
      <c r="AG78" s="67"/>
      <c r="AH78" s="66"/>
      <c r="AI78" s="66"/>
      <c r="AJ78" s="66"/>
      <c r="AK78" s="82"/>
      <c r="AL78" s="337"/>
      <c r="AM78" s="337"/>
      <c r="AN78" s="154"/>
      <c r="AO78" s="154"/>
      <c r="AP78" s="154"/>
      <c r="AQ78" s="82"/>
      <c r="AR78" s="82"/>
      <c r="AS78" s="82"/>
      <c r="AT78" s="687">
        <v>216</v>
      </c>
      <c r="AU78" s="688"/>
      <c r="AV78" s="689"/>
    </row>
    <row r="79" spans="1:48" ht="21.75" customHeight="1">
      <c r="A79" s="47" t="s">
        <v>79</v>
      </c>
      <c r="B79" s="48" t="s">
        <v>309</v>
      </c>
      <c r="C79" s="49"/>
      <c r="D79" s="49"/>
      <c r="E79" s="49"/>
      <c r="F79" s="49"/>
      <c r="G79" s="49"/>
      <c r="H79" s="49"/>
      <c r="I79" s="43">
        <v>36</v>
      </c>
      <c r="J79" s="43"/>
      <c r="K79" s="43">
        <v>36</v>
      </c>
      <c r="L79" s="50"/>
      <c r="M79" s="50"/>
      <c r="N79" s="50"/>
      <c r="O79" s="50"/>
      <c r="P79" s="50"/>
      <c r="Q79" s="43"/>
      <c r="R79" s="43"/>
      <c r="S79" s="43"/>
      <c r="T79" s="43"/>
      <c r="U79" s="43"/>
      <c r="V79" s="43"/>
      <c r="W79" s="43"/>
      <c r="X79" s="43"/>
      <c r="Y79" s="11"/>
      <c r="Z79" s="11"/>
      <c r="AA79" s="11"/>
      <c r="AB79" s="11"/>
      <c r="AC79" s="11"/>
      <c r="AD79" s="11"/>
      <c r="AE79" s="51"/>
      <c r="AF79" s="51"/>
      <c r="AG79" s="51"/>
      <c r="AH79" s="52"/>
      <c r="AI79" s="52"/>
      <c r="AJ79" s="52"/>
      <c r="AK79" s="41"/>
      <c r="AL79" s="150"/>
      <c r="AM79" s="150"/>
      <c r="AN79" s="152"/>
      <c r="AO79" s="152"/>
      <c r="AP79" s="152"/>
      <c r="AQ79" s="41"/>
      <c r="AR79" s="41"/>
      <c r="AS79" s="41"/>
      <c r="AT79" s="681">
        <v>36</v>
      </c>
      <c r="AU79" s="682"/>
      <c r="AV79" s="683"/>
    </row>
    <row r="80" spans="1:48" ht="21.75" customHeight="1">
      <c r="A80" s="47" t="s">
        <v>79</v>
      </c>
      <c r="B80" s="48" t="s">
        <v>310</v>
      </c>
      <c r="C80" s="49"/>
      <c r="D80" s="49"/>
      <c r="E80" s="49"/>
      <c r="F80" s="49"/>
      <c r="G80" s="49"/>
      <c r="H80" s="49"/>
      <c r="I80" s="43">
        <v>36</v>
      </c>
      <c r="J80" s="43"/>
      <c r="K80" s="43">
        <v>36</v>
      </c>
      <c r="L80" s="50"/>
      <c r="M80" s="50"/>
      <c r="N80" s="50"/>
      <c r="O80" s="50"/>
      <c r="P80" s="50"/>
      <c r="Q80" s="43"/>
      <c r="R80" s="43"/>
      <c r="S80" s="43"/>
      <c r="T80" s="43"/>
      <c r="U80" s="43"/>
      <c r="V80" s="43"/>
      <c r="W80" s="43"/>
      <c r="X80" s="43"/>
      <c r="Y80" s="11"/>
      <c r="Z80" s="11"/>
      <c r="AA80" s="11"/>
      <c r="AB80" s="11"/>
      <c r="AC80" s="11"/>
      <c r="AD80" s="11"/>
      <c r="AE80" s="51"/>
      <c r="AF80" s="51"/>
      <c r="AG80" s="51"/>
      <c r="AH80" s="52"/>
      <c r="AI80" s="52"/>
      <c r="AJ80" s="52"/>
      <c r="AK80" s="41"/>
      <c r="AL80" s="150"/>
      <c r="AM80" s="150"/>
      <c r="AN80" s="152"/>
      <c r="AO80" s="152"/>
      <c r="AP80" s="152"/>
      <c r="AQ80" s="41"/>
      <c r="AR80" s="41"/>
      <c r="AS80" s="41"/>
      <c r="AT80" s="681">
        <v>36</v>
      </c>
      <c r="AU80" s="682"/>
      <c r="AV80" s="683"/>
    </row>
    <row r="81" spans="1:48" ht="22.5" customHeight="1">
      <c r="A81" s="47" t="s">
        <v>80</v>
      </c>
      <c r="B81" s="48" t="s">
        <v>311</v>
      </c>
      <c r="C81" s="49"/>
      <c r="D81" s="49"/>
      <c r="E81" s="49"/>
      <c r="F81" s="49"/>
      <c r="G81" s="49"/>
      <c r="H81" s="49"/>
      <c r="I81" s="43">
        <v>72</v>
      </c>
      <c r="J81" s="43"/>
      <c r="K81" s="43">
        <v>72</v>
      </c>
      <c r="L81" s="50"/>
      <c r="M81" s="50"/>
      <c r="N81" s="50"/>
      <c r="O81" s="50"/>
      <c r="P81" s="50"/>
      <c r="Q81" s="43"/>
      <c r="R81" s="43"/>
      <c r="S81" s="43"/>
      <c r="T81" s="43"/>
      <c r="U81" s="43"/>
      <c r="V81" s="43"/>
      <c r="W81" s="43"/>
      <c r="X81" s="43"/>
      <c r="Y81" s="11"/>
      <c r="Z81" s="11"/>
      <c r="AA81" s="11"/>
      <c r="AB81" s="11"/>
      <c r="AC81" s="11"/>
      <c r="AD81" s="11"/>
      <c r="AE81" s="51"/>
      <c r="AF81" s="51"/>
      <c r="AG81" s="51"/>
      <c r="AH81" s="52"/>
      <c r="AI81" s="52"/>
      <c r="AJ81" s="52"/>
      <c r="AK81" s="41"/>
      <c r="AL81" s="150"/>
      <c r="AM81" s="150"/>
      <c r="AN81" s="152"/>
      <c r="AO81" s="152"/>
      <c r="AP81" s="152"/>
      <c r="AQ81" s="41"/>
      <c r="AR81" s="41"/>
      <c r="AS81" s="41"/>
      <c r="AT81" s="681">
        <v>72</v>
      </c>
      <c r="AU81" s="682"/>
      <c r="AV81" s="683"/>
    </row>
    <row r="82" spans="1:48" ht="24.75" customHeight="1">
      <c r="A82" s="47" t="s">
        <v>80</v>
      </c>
      <c r="B82" s="48" t="s">
        <v>312</v>
      </c>
      <c r="C82" s="49"/>
      <c r="D82" s="49"/>
      <c r="E82" s="49"/>
      <c r="F82" s="49"/>
      <c r="G82" s="49"/>
      <c r="H82" s="49"/>
      <c r="I82" s="43">
        <v>72</v>
      </c>
      <c r="J82" s="43"/>
      <c r="K82" s="43">
        <v>72</v>
      </c>
      <c r="L82" s="50"/>
      <c r="M82" s="50"/>
      <c r="N82" s="50"/>
      <c r="O82" s="50"/>
      <c r="P82" s="50"/>
      <c r="Q82" s="43"/>
      <c r="R82" s="43"/>
      <c r="S82" s="43"/>
      <c r="T82" s="43"/>
      <c r="U82" s="43"/>
      <c r="V82" s="43"/>
      <c r="W82" s="43"/>
      <c r="X82" s="43"/>
      <c r="Y82" s="11"/>
      <c r="Z82" s="11"/>
      <c r="AA82" s="11"/>
      <c r="AB82" s="11"/>
      <c r="AC82" s="11"/>
      <c r="AD82" s="11"/>
      <c r="AE82" s="51"/>
      <c r="AF82" s="51"/>
      <c r="AG82" s="51"/>
      <c r="AH82" s="52"/>
      <c r="AI82" s="52"/>
      <c r="AJ82" s="52"/>
      <c r="AK82" s="41"/>
      <c r="AL82" s="150"/>
      <c r="AM82" s="150"/>
      <c r="AN82" s="152"/>
      <c r="AO82" s="152"/>
      <c r="AP82" s="152"/>
      <c r="AQ82" s="41"/>
      <c r="AR82" s="41"/>
      <c r="AS82" s="41"/>
      <c r="AT82" s="681">
        <v>72</v>
      </c>
      <c r="AU82" s="682"/>
      <c r="AV82" s="683"/>
    </row>
    <row r="83" spans="1:48" ht="18" customHeight="1">
      <c r="A83" s="42" t="s">
        <v>104</v>
      </c>
      <c r="B83" s="44" t="s">
        <v>126</v>
      </c>
      <c r="C83" s="12"/>
      <c r="D83" s="12"/>
      <c r="E83" s="12"/>
      <c r="F83" s="12"/>
      <c r="G83" s="12"/>
      <c r="H83" s="12"/>
      <c r="I83" s="24"/>
      <c r="J83" s="24"/>
      <c r="K83" s="24"/>
      <c r="L83" s="768" t="s">
        <v>21</v>
      </c>
      <c r="M83" s="771" t="s">
        <v>77</v>
      </c>
      <c r="N83" s="772"/>
      <c r="O83" s="772"/>
      <c r="P83" s="772"/>
      <c r="Q83" s="772"/>
      <c r="R83" s="773"/>
      <c r="S83" s="693">
        <v>11</v>
      </c>
      <c r="T83" s="694"/>
      <c r="U83" s="695"/>
      <c r="V83" s="693">
        <v>12</v>
      </c>
      <c r="W83" s="694"/>
      <c r="X83" s="695"/>
      <c r="Y83" s="705">
        <v>8</v>
      </c>
      <c r="Z83" s="706"/>
      <c r="AA83" s="707"/>
      <c r="AB83" s="705">
        <v>8</v>
      </c>
      <c r="AC83" s="706"/>
      <c r="AD83" s="707"/>
      <c r="AE83" s="699">
        <v>6</v>
      </c>
      <c r="AF83" s="700"/>
      <c r="AG83" s="701"/>
      <c r="AH83" s="699">
        <v>3</v>
      </c>
      <c r="AI83" s="700"/>
      <c r="AJ83" s="701"/>
      <c r="AK83" s="699">
        <v>3</v>
      </c>
      <c r="AL83" s="700"/>
      <c r="AM83" s="701"/>
      <c r="AN83" s="699">
        <v>3</v>
      </c>
      <c r="AO83" s="700"/>
      <c r="AP83" s="701"/>
      <c r="AQ83" s="693">
        <v>4</v>
      </c>
      <c r="AR83" s="694"/>
      <c r="AS83" s="695"/>
      <c r="AT83" s="693">
        <v>3</v>
      </c>
      <c r="AU83" s="694"/>
      <c r="AV83" s="695"/>
    </row>
    <row r="84" spans="1:48" ht="16.5" customHeight="1">
      <c r="A84" s="42"/>
      <c r="B84" s="40"/>
      <c r="C84" s="11"/>
      <c r="D84" s="11"/>
      <c r="E84" s="11"/>
      <c r="F84" s="11"/>
      <c r="G84" s="11"/>
      <c r="H84" s="11"/>
      <c r="I84" s="24"/>
      <c r="J84" s="24"/>
      <c r="K84" s="24"/>
      <c r="L84" s="769"/>
      <c r="M84" s="771" t="s">
        <v>127</v>
      </c>
      <c r="N84" s="772"/>
      <c r="O84" s="772"/>
      <c r="P84" s="772"/>
      <c r="Q84" s="772"/>
      <c r="R84" s="773"/>
      <c r="S84" s="699"/>
      <c r="T84" s="700"/>
      <c r="U84" s="701"/>
      <c r="V84" s="693"/>
      <c r="W84" s="694"/>
      <c r="X84" s="695"/>
      <c r="Y84" s="705"/>
      <c r="Z84" s="706"/>
      <c r="AA84" s="707"/>
      <c r="AB84" s="705">
        <v>36</v>
      </c>
      <c r="AC84" s="706"/>
      <c r="AD84" s="707"/>
      <c r="AE84" s="705"/>
      <c r="AF84" s="706"/>
      <c r="AG84" s="707"/>
      <c r="AH84" s="705">
        <v>144</v>
      </c>
      <c r="AI84" s="706"/>
      <c r="AJ84" s="707"/>
      <c r="AK84" s="699"/>
      <c r="AL84" s="700"/>
      <c r="AM84" s="701"/>
      <c r="AN84" s="693">
        <v>36</v>
      </c>
      <c r="AO84" s="694"/>
      <c r="AP84" s="695"/>
      <c r="AQ84" s="693"/>
      <c r="AR84" s="694"/>
      <c r="AS84" s="695"/>
      <c r="AT84" s="693"/>
      <c r="AU84" s="694"/>
      <c r="AV84" s="695"/>
    </row>
    <row r="85" spans="1:48" ht="32.25" customHeight="1">
      <c r="A85" s="18"/>
      <c r="B85" s="40"/>
      <c r="C85" s="46"/>
      <c r="D85" s="46"/>
      <c r="E85" s="46"/>
      <c r="F85" s="46"/>
      <c r="G85" s="46"/>
      <c r="H85" s="46"/>
      <c r="I85" s="24"/>
      <c r="J85" s="24"/>
      <c r="K85" s="24"/>
      <c r="L85" s="769"/>
      <c r="M85" s="774" t="s">
        <v>128</v>
      </c>
      <c r="N85" s="775"/>
      <c r="O85" s="775"/>
      <c r="P85" s="775"/>
      <c r="Q85" s="775"/>
      <c r="R85" s="776"/>
      <c r="S85" s="708"/>
      <c r="T85" s="709"/>
      <c r="U85" s="710"/>
      <c r="V85" s="702"/>
      <c r="W85" s="703"/>
      <c r="X85" s="704"/>
      <c r="Y85" s="711"/>
      <c r="Z85" s="712"/>
      <c r="AA85" s="713"/>
      <c r="AB85" s="702" t="s">
        <v>285</v>
      </c>
      <c r="AC85" s="703"/>
      <c r="AD85" s="704"/>
      <c r="AE85" s="702"/>
      <c r="AF85" s="703"/>
      <c r="AG85" s="704"/>
      <c r="AH85" s="693"/>
      <c r="AI85" s="694"/>
      <c r="AJ85" s="695"/>
      <c r="AK85" s="702" t="s">
        <v>150</v>
      </c>
      <c r="AL85" s="703"/>
      <c r="AM85" s="704"/>
      <c r="AN85" s="693" t="s">
        <v>150</v>
      </c>
      <c r="AO85" s="694"/>
      <c r="AP85" s="695"/>
      <c r="AQ85" s="696" t="s">
        <v>286</v>
      </c>
      <c r="AR85" s="697"/>
      <c r="AS85" s="698"/>
      <c r="AT85" s="693" t="s">
        <v>287</v>
      </c>
      <c r="AU85" s="694"/>
      <c r="AV85" s="695"/>
    </row>
    <row r="86" spans="1:48" ht="15.75">
      <c r="A86" s="42"/>
      <c r="B86" s="42"/>
      <c r="C86" s="11"/>
      <c r="D86" s="11"/>
      <c r="E86" s="11"/>
      <c r="F86" s="11"/>
      <c r="G86" s="11"/>
      <c r="H86" s="11"/>
      <c r="I86" s="24"/>
      <c r="J86" s="24"/>
      <c r="K86" s="24"/>
      <c r="L86" s="769"/>
      <c r="M86" s="771" t="s">
        <v>282</v>
      </c>
      <c r="N86" s="772"/>
      <c r="O86" s="772"/>
      <c r="P86" s="772"/>
      <c r="Q86" s="772"/>
      <c r="R86" s="773"/>
      <c r="S86" s="699"/>
      <c r="T86" s="700"/>
      <c r="U86" s="701"/>
      <c r="V86" s="693">
        <v>5</v>
      </c>
      <c r="W86" s="694"/>
      <c r="X86" s="695"/>
      <c r="Y86" s="705">
        <v>3</v>
      </c>
      <c r="Z86" s="706"/>
      <c r="AA86" s="707"/>
      <c r="AB86" s="705">
        <v>3</v>
      </c>
      <c r="AC86" s="706"/>
      <c r="AD86" s="707"/>
      <c r="AE86" s="699" t="s">
        <v>105</v>
      </c>
      <c r="AF86" s="700"/>
      <c r="AG86" s="701"/>
      <c r="AH86" s="699">
        <v>1</v>
      </c>
      <c r="AI86" s="700"/>
      <c r="AJ86" s="701"/>
      <c r="AK86" s="699" t="s">
        <v>105</v>
      </c>
      <c r="AL86" s="700"/>
      <c r="AM86" s="701"/>
      <c r="AN86" s="699" t="s">
        <v>105</v>
      </c>
      <c r="AO86" s="700"/>
      <c r="AP86" s="701"/>
      <c r="AQ86" s="693">
        <v>1</v>
      </c>
      <c r="AR86" s="694"/>
      <c r="AS86" s="695"/>
      <c r="AT86" s="693">
        <v>6</v>
      </c>
      <c r="AU86" s="694"/>
      <c r="AV86" s="695"/>
    </row>
    <row r="87" spans="1:48" ht="15.75">
      <c r="A87" s="42"/>
      <c r="B87" s="42"/>
      <c r="C87" s="11"/>
      <c r="D87" s="11"/>
      <c r="E87" s="11"/>
      <c r="F87" s="11"/>
      <c r="G87" s="11"/>
      <c r="H87" s="11"/>
      <c r="I87" s="24"/>
      <c r="J87" s="24"/>
      <c r="K87" s="24"/>
      <c r="L87" s="769"/>
      <c r="M87" s="779" t="s">
        <v>283</v>
      </c>
      <c r="N87" s="780"/>
      <c r="O87" s="780"/>
      <c r="P87" s="780"/>
      <c r="Q87" s="780"/>
      <c r="R87" s="781"/>
      <c r="S87" s="693">
        <v>4</v>
      </c>
      <c r="T87" s="694"/>
      <c r="U87" s="695"/>
      <c r="V87" s="693">
        <v>6</v>
      </c>
      <c r="W87" s="694"/>
      <c r="X87" s="695"/>
      <c r="Y87" s="705">
        <v>4</v>
      </c>
      <c r="Z87" s="706"/>
      <c r="AA87" s="707"/>
      <c r="AB87" s="705">
        <v>6</v>
      </c>
      <c r="AC87" s="706"/>
      <c r="AD87" s="707"/>
      <c r="AE87" s="699">
        <v>8</v>
      </c>
      <c r="AF87" s="700"/>
      <c r="AG87" s="701"/>
      <c r="AH87" s="699">
        <v>2</v>
      </c>
      <c r="AI87" s="700"/>
      <c r="AJ87" s="701"/>
      <c r="AK87" s="699">
        <v>1</v>
      </c>
      <c r="AL87" s="700"/>
      <c r="AM87" s="701"/>
      <c r="AN87" s="699">
        <v>3</v>
      </c>
      <c r="AO87" s="700"/>
      <c r="AP87" s="701"/>
      <c r="AQ87" s="693">
        <v>4</v>
      </c>
      <c r="AR87" s="694"/>
      <c r="AS87" s="695"/>
      <c r="AT87" s="693">
        <v>5</v>
      </c>
      <c r="AU87" s="694"/>
      <c r="AV87" s="695"/>
    </row>
    <row r="88" spans="1:48" ht="15.75">
      <c r="A88" s="42"/>
      <c r="B88" s="42"/>
      <c r="C88" s="11"/>
      <c r="D88" s="11"/>
      <c r="E88" s="11"/>
      <c r="F88" s="11"/>
      <c r="G88" s="11"/>
      <c r="H88" s="11"/>
      <c r="I88" s="24"/>
      <c r="J88" s="24"/>
      <c r="K88" s="24"/>
      <c r="L88" s="770"/>
      <c r="M88" s="779" t="s">
        <v>308</v>
      </c>
      <c r="N88" s="780"/>
      <c r="O88" s="780"/>
      <c r="P88" s="780"/>
      <c r="Q88" s="780"/>
      <c r="R88" s="781"/>
      <c r="S88" s="693">
        <v>10</v>
      </c>
      <c r="T88" s="694"/>
      <c r="U88" s="695"/>
      <c r="V88" s="693">
        <v>4</v>
      </c>
      <c r="W88" s="694"/>
      <c r="X88" s="695"/>
      <c r="Y88" s="711">
        <v>4</v>
      </c>
      <c r="Z88" s="712"/>
      <c r="AA88" s="713"/>
      <c r="AB88" s="708">
        <v>7</v>
      </c>
      <c r="AC88" s="709"/>
      <c r="AD88" s="710"/>
      <c r="AE88" s="699">
        <v>6</v>
      </c>
      <c r="AF88" s="700"/>
      <c r="AG88" s="701"/>
      <c r="AH88" s="699">
        <v>2</v>
      </c>
      <c r="AI88" s="700"/>
      <c r="AJ88" s="701"/>
      <c r="AK88" s="699">
        <v>4</v>
      </c>
      <c r="AL88" s="700"/>
      <c r="AM88" s="701"/>
      <c r="AN88" s="699">
        <v>3</v>
      </c>
      <c r="AO88" s="700"/>
      <c r="AP88" s="701"/>
      <c r="AQ88" s="693">
        <v>4</v>
      </c>
      <c r="AR88" s="694"/>
      <c r="AS88" s="695"/>
      <c r="AT88" s="693" t="s">
        <v>284</v>
      </c>
      <c r="AU88" s="694"/>
      <c r="AV88" s="695"/>
    </row>
    <row r="89" ht="12">
      <c r="O89" s="23" t="s">
        <v>95</v>
      </c>
    </row>
    <row r="93" spans="13:30" ht="12">
      <c r="M93" s="8"/>
      <c r="N93" s="8"/>
      <c r="O93" s="8"/>
      <c r="P93" s="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</sheetData>
  <sheetProtection/>
  <mergeCells count="130">
    <mergeCell ref="AB55:AD55"/>
    <mergeCell ref="AB56:AD56"/>
    <mergeCell ref="AH61:AJ61"/>
    <mergeCell ref="AT62:AV62"/>
    <mergeCell ref="AN62:AP62"/>
    <mergeCell ref="AK62:AM62"/>
    <mergeCell ref="M87:R87"/>
    <mergeCell ref="M88:R88"/>
    <mergeCell ref="Q4:R5"/>
    <mergeCell ref="S87:U87"/>
    <mergeCell ref="S88:U88"/>
    <mergeCell ref="V84:X84"/>
    <mergeCell ref="V85:X85"/>
    <mergeCell ref="S83:U83"/>
    <mergeCell ref="S84:U84"/>
    <mergeCell ref="V87:X87"/>
    <mergeCell ref="A2:AN2"/>
    <mergeCell ref="N6:P6"/>
    <mergeCell ref="S85:U85"/>
    <mergeCell ref="S86:U86"/>
    <mergeCell ref="L83:L88"/>
    <mergeCell ref="M83:R83"/>
    <mergeCell ref="M84:R84"/>
    <mergeCell ref="M86:R86"/>
    <mergeCell ref="M85:R85"/>
    <mergeCell ref="F7:F8"/>
    <mergeCell ref="S7:U7"/>
    <mergeCell ref="K5:K8"/>
    <mergeCell ref="L5:L8"/>
    <mergeCell ref="M6:M8"/>
    <mergeCell ref="N7:N8"/>
    <mergeCell ref="M5:P5"/>
    <mergeCell ref="Q6:Q8"/>
    <mergeCell ref="R6:R8"/>
    <mergeCell ref="G4:H6"/>
    <mergeCell ref="I4:K4"/>
    <mergeCell ref="L4:P4"/>
    <mergeCell ref="A4:A8"/>
    <mergeCell ref="B4:B8"/>
    <mergeCell ref="G7:G8"/>
    <mergeCell ref="H7:H8"/>
    <mergeCell ref="I5:I8"/>
    <mergeCell ref="J5:J8"/>
    <mergeCell ref="C4:F6"/>
    <mergeCell ref="AK6:AP6"/>
    <mergeCell ref="AQ7:AS7"/>
    <mergeCell ref="C7:C8"/>
    <mergeCell ref="D7:D8"/>
    <mergeCell ref="E7:E8"/>
    <mergeCell ref="AE7:AG7"/>
    <mergeCell ref="AH7:AJ7"/>
    <mergeCell ref="AE6:AJ6"/>
    <mergeCell ref="O7:O8"/>
    <mergeCell ref="P7:P8"/>
    <mergeCell ref="AT7:AV7"/>
    <mergeCell ref="S4:AV5"/>
    <mergeCell ref="AQ6:AV6"/>
    <mergeCell ref="Y7:AA7"/>
    <mergeCell ref="AB7:AD7"/>
    <mergeCell ref="Y6:AD6"/>
    <mergeCell ref="V7:X7"/>
    <mergeCell ref="S6:X6"/>
    <mergeCell ref="AK7:AM7"/>
    <mergeCell ref="AN7:AP7"/>
    <mergeCell ref="V88:X88"/>
    <mergeCell ref="Y83:AA83"/>
    <mergeCell ref="Y84:AA84"/>
    <mergeCell ref="Y85:AA85"/>
    <mergeCell ref="Y86:AA86"/>
    <mergeCell ref="Y87:AA87"/>
    <mergeCell ref="Y88:AA88"/>
    <mergeCell ref="V83:X83"/>
    <mergeCell ref="V86:X86"/>
    <mergeCell ref="AB83:AD83"/>
    <mergeCell ref="AB84:AD84"/>
    <mergeCell ref="AB85:AD85"/>
    <mergeCell ref="AB86:AD86"/>
    <mergeCell ref="AB87:AD87"/>
    <mergeCell ref="AB88:AD88"/>
    <mergeCell ref="AH88:AJ88"/>
    <mergeCell ref="AE83:AG83"/>
    <mergeCell ref="AE84:AG84"/>
    <mergeCell ref="AE85:AG85"/>
    <mergeCell ref="AE86:AG86"/>
    <mergeCell ref="AE87:AG87"/>
    <mergeCell ref="AE88:AG88"/>
    <mergeCell ref="AK84:AM84"/>
    <mergeCell ref="AK85:AM85"/>
    <mergeCell ref="AK86:AM86"/>
    <mergeCell ref="AK87:AM87"/>
    <mergeCell ref="AK88:AM88"/>
    <mergeCell ref="AH83:AJ83"/>
    <mergeCell ref="AH84:AJ84"/>
    <mergeCell ref="AH85:AJ85"/>
    <mergeCell ref="AH86:AJ86"/>
    <mergeCell ref="AH87:AJ87"/>
    <mergeCell ref="AQ88:AS88"/>
    <mergeCell ref="AN83:AP83"/>
    <mergeCell ref="AN84:AP84"/>
    <mergeCell ref="AN85:AP85"/>
    <mergeCell ref="AN86:AP86"/>
    <mergeCell ref="AN87:AP87"/>
    <mergeCell ref="AN88:AP88"/>
    <mergeCell ref="AT84:AV84"/>
    <mergeCell ref="AT85:AV85"/>
    <mergeCell ref="AT86:AV86"/>
    <mergeCell ref="AT87:AV87"/>
    <mergeCell ref="AT88:AV88"/>
    <mergeCell ref="AQ83:AS83"/>
    <mergeCell ref="AQ84:AS84"/>
    <mergeCell ref="AQ85:AS85"/>
    <mergeCell ref="AQ86:AS86"/>
    <mergeCell ref="AQ87:AS87"/>
    <mergeCell ref="AH73:AJ73"/>
    <mergeCell ref="AK74:AM74"/>
    <mergeCell ref="AN74:AP74"/>
    <mergeCell ref="AQ74:AS74"/>
    <mergeCell ref="AT74:AV74"/>
    <mergeCell ref="AT83:AV83"/>
    <mergeCell ref="AK83:AM83"/>
    <mergeCell ref="AN67:AP67"/>
    <mergeCell ref="AT82:AV82"/>
    <mergeCell ref="AT80:AV80"/>
    <mergeCell ref="AT81:AV81"/>
    <mergeCell ref="AT68:AV68"/>
    <mergeCell ref="AQ62:AS62"/>
    <mergeCell ref="AT78:AV78"/>
    <mergeCell ref="AQ68:AS68"/>
    <mergeCell ref="AT79:AV79"/>
    <mergeCell ref="AT77:AV77"/>
  </mergeCells>
  <conditionalFormatting sqref="AK10:AP26 A9 A27:AV27 C9:AV9">
    <cfRule type="cellIs" priority="64" dxfId="0" operator="equal">
      <formula>0</formula>
    </cfRule>
  </conditionalFormatting>
  <conditionalFormatting sqref="C27:H27 C9:H9">
    <cfRule type="cellIs" priority="75" dxfId="0" operator="equal">
      <formula>0</formula>
    </cfRule>
    <cfRule type="cellIs" priority="76" dxfId="0" operator="equal">
      <formula>0</formula>
    </cfRule>
  </conditionalFormatting>
  <conditionalFormatting sqref="Y29:AD32">
    <cfRule type="cellIs" priority="27" dxfId="0" operator="equal">
      <formula>0</formula>
    </cfRule>
  </conditionalFormatting>
  <conditionalFormatting sqref="Y33:AA33">
    <cfRule type="cellIs" priority="26" dxfId="0" operator="equal">
      <formula>0</formula>
    </cfRule>
  </conditionalFormatting>
  <conditionalFormatting sqref="C11:X11 P12:X20 A10:X10 C21:X26">
    <cfRule type="cellIs" priority="24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B33:AD33">
    <cfRule type="cellIs" priority="25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Layout" zoomScaleNormal="75" workbookViewId="0" topLeftCell="A1">
      <selection activeCell="F8" sqref="F8:H8"/>
    </sheetView>
  </sheetViews>
  <sheetFormatPr defaultColWidth="9.140625" defaultRowHeight="12.75"/>
  <cols>
    <col min="1" max="1" width="10.28125" style="576" customWidth="1"/>
    <col min="2" max="2" width="46.57421875" style="576" customWidth="1"/>
    <col min="3" max="3" width="8.140625" style="601" customWidth="1"/>
    <col min="4" max="4" width="9.140625" style="576" customWidth="1"/>
    <col min="5" max="5" width="7.140625" style="601" customWidth="1"/>
    <col min="6" max="6" width="72.28125" style="576" customWidth="1"/>
    <col min="7" max="7" width="9.140625" style="576" customWidth="1"/>
    <col min="8" max="8" width="8.57421875" style="576" customWidth="1"/>
    <col min="9" max="9" width="0.2890625" style="576" hidden="1" customWidth="1"/>
    <col min="10" max="10" width="9.140625" style="576" hidden="1" customWidth="1"/>
    <col min="11" max="16384" width="9.140625" style="576" customWidth="1"/>
  </cols>
  <sheetData>
    <row r="1" spans="2:8" ht="38.25" customHeight="1" thickBot="1">
      <c r="B1" s="800" t="s">
        <v>99</v>
      </c>
      <c r="C1" s="801"/>
      <c r="D1" s="801"/>
      <c r="E1" s="802" t="s">
        <v>134</v>
      </c>
      <c r="F1" s="802"/>
      <c r="G1" s="802"/>
      <c r="H1" s="802"/>
    </row>
    <row r="2" spans="1:8" ht="22.5" customHeight="1">
      <c r="A2" s="577" t="s">
        <v>24</v>
      </c>
      <c r="B2" s="578" t="s">
        <v>23</v>
      </c>
      <c r="C2" s="579" t="s">
        <v>96</v>
      </c>
      <c r="D2" s="580" t="s">
        <v>97</v>
      </c>
      <c r="E2" s="581" t="s">
        <v>24</v>
      </c>
      <c r="F2" s="803" t="s">
        <v>23</v>
      </c>
      <c r="G2" s="804"/>
      <c r="H2" s="805"/>
    </row>
    <row r="3" spans="1:8" ht="26.25" customHeight="1">
      <c r="A3" s="582" t="s">
        <v>288</v>
      </c>
      <c r="B3" s="583" t="s">
        <v>48</v>
      </c>
      <c r="C3" s="584" t="s">
        <v>306</v>
      </c>
      <c r="D3" s="585">
        <v>6</v>
      </c>
      <c r="E3" s="586"/>
      <c r="F3" s="788" t="s">
        <v>90</v>
      </c>
      <c r="G3" s="789"/>
      <c r="H3" s="790"/>
    </row>
    <row r="4" spans="1:8" ht="36" customHeight="1">
      <c r="A4" s="582" t="s">
        <v>108</v>
      </c>
      <c r="B4" s="583" t="s">
        <v>73</v>
      </c>
      <c r="C4" s="584" t="s">
        <v>307</v>
      </c>
      <c r="D4" s="585">
        <v>21</v>
      </c>
      <c r="E4" s="589" t="s">
        <v>85</v>
      </c>
      <c r="F4" s="791" t="s">
        <v>289</v>
      </c>
      <c r="G4" s="792"/>
      <c r="H4" s="793"/>
    </row>
    <row r="5" spans="1:8" ht="33.75" customHeight="1">
      <c r="A5" s="582" t="s">
        <v>98</v>
      </c>
      <c r="B5" s="583" t="s">
        <v>76</v>
      </c>
      <c r="C5" s="584">
        <v>10</v>
      </c>
      <c r="D5" s="585">
        <v>4</v>
      </c>
      <c r="E5" s="589" t="s">
        <v>86</v>
      </c>
      <c r="F5" s="791" t="s">
        <v>290</v>
      </c>
      <c r="G5" s="792"/>
      <c r="H5" s="793"/>
    </row>
    <row r="6" spans="1:8" ht="24" customHeight="1" thickBot="1">
      <c r="A6" s="593"/>
      <c r="B6" s="594" t="s">
        <v>82</v>
      </c>
      <c r="C6" s="595"/>
      <c r="D6" s="596">
        <v>31</v>
      </c>
      <c r="E6" s="589" t="s">
        <v>87</v>
      </c>
      <c r="F6" s="791" t="s">
        <v>291</v>
      </c>
      <c r="G6" s="792"/>
      <c r="H6" s="793"/>
    </row>
    <row r="7" spans="1:8" ht="21.75" customHeight="1">
      <c r="A7" s="597"/>
      <c r="B7" s="598"/>
      <c r="C7" s="599"/>
      <c r="D7" s="600"/>
      <c r="E7" s="589" t="s">
        <v>130</v>
      </c>
      <c r="F7" s="791" t="s">
        <v>153</v>
      </c>
      <c r="G7" s="792"/>
      <c r="H7" s="793"/>
    </row>
    <row r="8" spans="1:8" ht="18" customHeight="1">
      <c r="A8" s="597"/>
      <c r="B8" s="598"/>
      <c r="C8" s="599"/>
      <c r="D8" s="600"/>
      <c r="E8" s="589" t="s">
        <v>88</v>
      </c>
      <c r="F8" s="791" t="s">
        <v>292</v>
      </c>
      <c r="G8" s="792"/>
      <c r="H8" s="793"/>
    </row>
    <row r="9" spans="1:8" ht="21" customHeight="1">
      <c r="A9" s="597"/>
      <c r="B9" s="598"/>
      <c r="C9" s="599"/>
      <c r="D9" s="600"/>
      <c r="E9" s="589" t="s">
        <v>89</v>
      </c>
      <c r="F9" s="590" t="s">
        <v>152</v>
      </c>
      <c r="G9" s="591"/>
      <c r="H9" s="592"/>
    </row>
    <row r="10" spans="1:8" ht="24" customHeight="1">
      <c r="A10" s="597"/>
      <c r="B10" s="598"/>
      <c r="C10" s="599"/>
      <c r="D10" s="600"/>
      <c r="E10" s="589" t="s">
        <v>135</v>
      </c>
      <c r="F10" s="791" t="s">
        <v>293</v>
      </c>
      <c r="G10" s="792"/>
      <c r="H10" s="793"/>
    </row>
    <row r="11" spans="5:8" ht="21.75" customHeight="1">
      <c r="E11" s="589" t="s">
        <v>136</v>
      </c>
      <c r="F11" s="791" t="s">
        <v>294</v>
      </c>
      <c r="G11" s="792"/>
      <c r="H11" s="793"/>
    </row>
    <row r="12" spans="1:8" ht="27" customHeight="1">
      <c r="A12" s="597"/>
      <c r="B12" s="597"/>
      <c r="C12" s="600"/>
      <c r="D12" s="599"/>
      <c r="E12" s="589"/>
      <c r="F12" s="602" t="s">
        <v>137</v>
      </c>
      <c r="G12" s="603"/>
      <c r="H12" s="604"/>
    </row>
    <row r="13" spans="1:8" ht="19.5" customHeight="1">
      <c r="A13" s="597"/>
      <c r="B13" s="597"/>
      <c r="C13" s="600"/>
      <c r="D13" s="599"/>
      <c r="E13" s="589" t="s">
        <v>85</v>
      </c>
      <c r="F13" s="797" t="s">
        <v>295</v>
      </c>
      <c r="G13" s="798"/>
      <c r="H13" s="799"/>
    </row>
    <row r="14" spans="1:8" ht="19.5" customHeight="1">
      <c r="A14" s="597"/>
      <c r="B14" s="597"/>
      <c r="C14" s="600"/>
      <c r="D14" s="599"/>
      <c r="E14" s="589" t="s">
        <v>86</v>
      </c>
      <c r="F14" s="605" t="s">
        <v>296</v>
      </c>
      <c r="G14" s="603"/>
      <c r="H14" s="604"/>
    </row>
    <row r="15" spans="1:8" ht="19.5" customHeight="1">
      <c r="A15" s="597"/>
      <c r="B15" s="597"/>
      <c r="C15" s="600"/>
      <c r="D15" s="599"/>
      <c r="E15" s="589" t="s">
        <v>87</v>
      </c>
      <c r="F15" s="605" t="s">
        <v>295</v>
      </c>
      <c r="G15" s="603"/>
      <c r="H15" s="604"/>
    </row>
    <row r="16" spans="1:8" ht="18.75" customHeight="1">
      <c r="A16" s="597"/>
      <c r="B16" s="597"/>
      <c r="C16" s="600"/>
      <c r="D16" s="599"/>
      <c r="E16" s="589" t="s">
        <v>130</v>
      </c>
      <c r="F16" s="605" t="s">
        <v>297</v>
      </c>
      <c r="G16" s="603"/>
      <c r="H16" s="604"/>
    </row>
    <row r="17" spans="1:8" ht="18.75" customHeight="1">
      <c r="A17" s="597"/>
      <c r="B17" s="597"/>
      <c r="C17" s="600"/>
      <c r="D17" s="599"/>
      <c r="E17" s="589" t="s">
        <v>88</v>
      </c>
      <c r="F17" s="605" t="s">
        <v>298</v>
      </c>
      <c r="G17" s="603"/>
      <c r="H17" s="604"/>
    </row>
    <row r="18" spans="1:8" ht="18.75" customHeight="1">
      <c r="A18" s="597"/>
      <c r="B18" s="597"/>
      <c r="C18" s="600"/>
      <c r="D18" s="599"/>
      <c r="E18" s="589" t="s">
        <v>89</v>
      </c>
      <c r="F18" s="605" t="s">
        <v>299</v>
      </c>
      <c r="G18" s="603"/>
      <c r="H18" s="604"/>
    </row>
    <row r="19" spans="1:8" ht="23.25" customHeight="1">
      <c r="A19" s="597"/>
      <c r="B19" s="597"/>
      <c r="C19" s="600"/>
      <c r="D19" s="599"/>
      <c r="E19" s="589"/>
      <c r="F19" s="788" t="s">
        <v>91</v>
      </c>
      <c r="G19" s="789"/>
      <c r="H19" s="790"/>
    </row>
    <row r="20" spans="1:8" ht="17.25" customHeight="1">
      <c r="A20" s="597"/>
      <c r="B20" s="597"/>
      <c r="C20" s="600"/>
      <c r="D20" s="599"/>
      <c r="E20" s="589" t="s">
        <v>85</v>
      </c>
      <c r="F20" s="590" t="s">
        <v>300</v>
      </c>
      <c r="G20" s="587"/>
      <c r="H20" s="588"/>
    </row>
    <row r="21" spans="1:8" ht="19.5" customHeight="1">
      <c r="A21" s="597"/>
      <c r="B21" s="597"/>
      <c r="C21" s="600"/>
      <c r="D21" s="597"/>
      <c r="E21" s="589" t="s">
        <v>86</v>
      </c>
      <c r="F21" s="791" t="s">
        <v>92</v>
      </c>
      <c r="G21" s="792"/>
      <c r="H21" s="793"/>
    </row>
    <row r="22" spans="1:8" ht="20.25" customHeight="1">
      <c r="A22" s="597"/>
      <c r="B22" s="597"/>
      <c r="C22" s="600"/>
      <c r="D22" s="597"/>
      <c r="E22" s="589" t="s">
        <v>87</v>
      </c>
      <c r="F22" s="791" t="s">
        <v>139</v>
      </c>
      <c r="G22" s="792"/>
      <c r="H22" s="793"/>
    </row>
    <row r="23" spans="1:8" ht="15.75" customHeight="1">
      <c r="A23" s="597"/>
      <c r="B23" s="597"/>
      <c r="C23" s="600"/>
      <c r="D23" s="597"/>
      <c r="E23" s="589"/>
      <c r="F23" s="788" t="s">
        <v>93</v>
      </c>
      <c r="G23" s="789"/>
      <c r="H23" s="790"/>
    </row>
    <row r="24" spans="1:8" ht="21" customHeight="1">
      <c r="A24" s="597"/>
      <c r="B24" s="597"/>
      <c r="C24" s="600"/>
      <c r="D24" s="597"/>
      <c r="E24" s="589" t="s">
        <v>85</v>
      </c>
      <c r="F24" s="791" t="s">
        <v>138</v>
      </c>
      <c r="G24" s="792"/>
      <c r="H24" s="793"/>
    </row>
    <row r="25" spans="1:8" ht="21.75" customHeight="1" thickBot="1">
      <c r="A25" s="597"/>
      <c r="B25" s="597"/>
      <c r="C25" s="600"/>
      <c r="D25" s="597"/>
      <c r="E25" s="589" t="s">
        <v>86</v>
      </c>
      <c r="F25" s="794" t="s">
        <v>94</v>
      </c>
      <c r="G25" s="795"/>
      <c r="H25" s="796"/>
    </row>
    <row r="26" spans="1:8" ht="9.75" customHeight="1">
      <c r="A26" s="597"/>
      <c r="B26" s="597"/>
      <c r="C26" s="600"/>
      <c r="D26" s="597"/>
      <c r="E26" s="589"/>
      <c r="F26" s="785"/>
      <c r="G26" s="786"/>
      <c r="H26" s="787"/>
    </row>
    <row r="27" spans="1:8" ht="195.75" customHeight="1">
      <c r="A27" s="597"/>
      <c r="B27" s="597"/>
      <c r="C27" s="600"/>
      <c r="D27" s="597"/>
      <c r="E27" s="600"/>
      <c r="F27" s="606"/>
      <c r="G27" s="606"/>
      <c r="H27" s="606"/>
    </row>
  </sheetData>
  <sheetProtection/>
  <mergeCells count="19">
    <mergeCell ref="B1:D1"/>
    <mergeCell ref="E1:H1"/>
    <mergeCell ref="F2:H2"/>
    <mergeCell ref="F3:H3"/>
    <mergeCell ref="F4:H4"/>
    <mergeCell ref="F5:H5"/>
    <mergeCell ref="F6:H6"/>
    <mergeCell ref="F7:H7"/>
    <mergeCell ref="F8:H8"/>
    <mergeCell ref="F10:H10"/>
    <mergeCell ref="F11:H11"/>
    <mergeCell ref="F13:H13"/>
    <mergeCell ref="F26:H26"/>
    <mergeCell ref="F19:H19"/>
    <mergeCell ref="F21:H21"/>
    <mergeCell ref="F22:H22"/>
    <mergeCell ref="F23:H23"/>
    <mergeCell ref="F24:H24"/>
    <mergeCell ref="F25:H25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4"/>
  <sheetViews>
    <sheetView view="pageLayout" zoomScaleNormal="75" workbookViewId="0" topLeftCell="A1">
      <selection activeCell="H8" sqref="H8"/>
    </sheetView>
  </sheetViews>
  <sheetFormatPr defaultColWidth="9.140625" defaultRowHeight="12.75"/>
  <cols>
    <col min="1" max="1" width="9.140625" style="576" customWidth="1"/>
    <col min="2" max="2" width="10.28125" style="576" customWidth="1"/>
    <col min="3" max="3" width="47.8515625" style="576" customWidth="1"/>
    <col min="4" max="4" width="8.140625" style="601" customWidth="1"/>
    <col min="5" max="5" width="9.140625" style="576" customWidth="1"/>
    <col min="6" max="6" width="7.140625" style="601" customWidth="1"/>
    <col min="7" max="7" width="53.140625" style="576" customWidth="1"/>
    <col min="8" max="8" width="9.140625" style="576" customWidth="1"/>
    <col min="9" max="9" width="8.57421875" style="576" customWidth="1"/>
    <col min="10" max="10" width="0.2890625" style="576" hidden="1" customWidth="1"/>
    <col min="11" max="11" width="9.140625" style="576" hidden="1" customWidth="1"/>
    <col min="12" max="16384" width="9.140625" style="576" customWidth="1"/>
  </cols>
  <sheetData>
    <row r="1" spans="2:10" ht="14.25" customHeight="1">
      <c r="B1" s="607"/>
      <c r="C1" s="810"/>
      <c r="D1" s="810"/>
      <c r="E1" s="810"/>
      <c r="F1" s="810"/>
      <c r="G1" s="810"/>
      <c r="H1" s="810"/>
      <c r="I1" s="607"/>
      <c r="J1" s="607"/>
    </row>
    <row r="2" spans="2:10" ht="33" customHeight="1">
      <c r="B2" s="811" t="s">
        <v>301</v>
      </c>
      <c r="C2" s="811"/>
      <c r="D2" s="811"/>
      <c r="E2" s="811"/>
      <c r="F2" s="811"/>
      <c r="G2" s="811"/>
      <c r="H2" s="493"/>
      <c r="I2" s="607"/>
      <c r="J2" s="607"/>
    </row>
    <row r="3" spans="2:10" ht="15.75" customHeight="1">
      <c r="B3" s="812" t="s">
        <v>302</v>
      </c>
      <c r="C3" s="812"/>
      <c r="D3" s="494"/>
      <c r="E3" s="494"/>
      <c r="F3" s="812" t="s">
        <v>162</v>
      </c>
      <c r="G3" s="812"/>
      <c r="H3" s="495"/>
      <c r="I3" s="607"/>
      <c r="J3" s="607"/>
    </row>
    <row r="4" spans="2:10" ht="6.75" customHeight="1">
      <c r="B4" s="812"/>
      <c r="C4" s="812"/>
      <c r="D4" s="494"/>
      <c r="E4" s="494"/>
      <c r="F4" s="812"/>
      <c r="G4" s="812"/>
      <c r="H4" s="495"/>
      <c r="I4" s="607"/>
      <c r="J4" s="607"/>
    </row>
    <row r="5" spans="2:10" ht="23.25" customHeight="1">
      <c r="B5" s="808" t="s">
        <v>303</v>
      </c>
      <c r="C5" s="808"/>
      <c r="D5" s="608"/>
      <c r="E5" s="608"/>
      <c r="F5" s="808" t="s">
        <v>194</v>
      </c>
      <c r="G5" s="808"/>
      <c r="H5" s="609"/>
      <c r="I5" s="607"/>
      <c r="J5" s="607"/>
    </row>
    <row r="6" spans="2:10" ht="22.5" customHeight="1">
      <c r="B6" s="808" t="s">
        <v>111</v>
      </c>
      <c r="C6" s="808"/>
      <c r="D6" s="608"/>
      <c r="E6" s="608"/>
      <c r="F6" s="808" t="s">
        <v>278</v>
      </c>
      <c r="G6" s="808"/>
      <c r="H6" s="609"/>
      <c r="I6" s="607"/>
      <c r="J6" s="607"/>
    </row>
    <row r="7" spans="2:10" ht="18.75">
      <c r="B7" s="608"/>
      <c r="C7" s="608"/>
      <c r="D7" s="608"/>
      <c r="E7" s="608"/>
      <c r="F7" s="608"/>
      <c r="G7" s="608"/>
      <c r="H7" s="609"/>
      <c r="I7" s="607"/>
      <c r="J7" s="607"/>
    </row>
    <row r="8" spans="2:10" ht="18.75">
      <c r="B8" s="609"/>
      <c r="C8" s="809"/>
      <c r="D8" s="809"/>
      <c r="E8" s="809"/>
      <c r="F8" s="809"/>
      <c r="G8" s="809"/>
      <c r="H8" s="609"/>
      <c r="I8" s="607"/>
      <c r="J8" s="607"/>
    </row>
    <row r="9" spans="2:10" ht="21.75" customHeight="1">
      <c r="B9" s="806" t="s">
        <v>112</v>
      </c>
      <c r="C9" s="806"/>
      <c r="D9" s="806"/>
      <c r="E9" s="806"/>
      <c r="F9" s="806"/>
      <c r="G9" s="806"/>
      <c r="H9" s="609"/>
      <c r="I9" s="607"/>
      <c r="J9" s="607"/>
    </row>
    <row r="10" spans="2:8" ht="18.75">
      <c r="B10" s="609"/>
      <c r="C10" s="609"/>
      <c r="D10" s="610"/>
      <c r="E10" s="609"/>
      <c r="F10" s="610"/>
      <c r="G10" s="609"/>
      <c r="H10" s="609"/>
    </row>
    <row r="11" spans="2:8" s="607" customFormat="1" ht="18.75">
      <c r="B11" s="806" t="s">
        <v>304</v>
      </c>
      <c r="C11" s="806"/>
      <c r="D11" s="806"/>
      <c r="E11" s="806"/>
      <c r="F11" s="806"/>
      <c r="G11" s="806"/>
      <c r="H11" s="806"/>
    </row>
    <row r="12" spans="2:8" ht="15">
      <c r="B12" s="807" t="s">
        <v>305</v>
      </c>
      <c r="C12" s="807"/>
      <c r="D12" s="807"/>
      <c r="E12" s="807"/>
      <c r="F12" s="807"/>
      <c r="G12" s="807"/>
      <c r="H12" s="807"/>
    </row>
    <row r="13" spans="2:8" ht="18.75">
      <c r="B13" s="609"/>
      <c r="C13" s="609"/>
      <c r="D13" s="610"/>
      <c r="E13" s="609"/>
      <c r="F13" s="610"/>
      <c r="G13" s="609"/>
      <c r="H13" s="609"/>
    </row>
    <row r="14" ht="12.75">
      <c r="B14" s="576" t="s">
        <v>113</v>
      </c>
    </row>
  </sheetData>
  <sheetProtection/>
  <mergeCells count="14">
    <mergeCell ref="C1:H1"/>
    <mergeCell ref="B2:G2"/>
    <mergeCell ref="B3:C3"/>
    <mergeCell ref="F3:G3"/>
    <mergeCell ref="B4:C4"/>
    <mergeCell ref="F4:G4"/>
    <mergeCell ref="B11:H11"/>
    <mergeCell ref="B12:H12"/>
    <mergeCell ref="B5:C5"/>
    <mergeCell ref="F5:G5"/>
    <mergeCell ref="B6:C6"/>
    <mergeCell ref="F6:G6"/>
    <mergeCell ref="C8:G8"/>
    <mergeCell ref="B9:G9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2021-05-19T06:54:19Z</cp:lastPrinted>
  <dcterms:created xsi:type="dcterms:W3CDTF">2005-01-19T10:32:31Z</dcterms:created>
  <dcterms:modified xsi:type="dcterms:W3CDTF">2021-05-19T13:18:18Z</dcterms:modified>
  <cp:category/>
  <cp:version/>
  <cp:contentType/>
  <cp:contentStatus/>
</cp:coreProperties>
</file>