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tabRatio="608" activeTab="2"/>
  </bookViews>
  <sheets>
    <sheet name="1-2" sheetId="1" r:id="rId1"/>
    <sheet name="3-4" sheetId="2" r:id="rId2"/>
    <sheet name="5-8" sheetId="3" r:id="rId3"/>
  </sheets>
  <definedNames/>
  <calcPr fullCalcOnLoad="1"/>
</workbook>
</file>

<file path=xl/sharedStrings.xml><?xml version="1.0" encoding="utf-8"?>
<sst xmlns="http://schemas.openxmlformats.org/spreadsheetml/2006/main" count="462" uniqueCount="317">
  <si>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</si>
  <si>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</si>
  <si>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</si>
  <si>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</si>
  <si>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</si>
  <si>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</si>
  <si>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</si>
  <si>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</si>
  <si>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</si>
  <si>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</si>
  <si>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</si>
  <si>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</si>
  <si>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</si>
  <si>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</si>
  <si>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</si>
  <si>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</si>
  <si>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</si>
  <si>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</si>
  <si>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</si>
  <si>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</si>
  <si>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</si>
  <si>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</si>
  <si>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</si>
  <si>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</si>
  <si>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</si>
  <si>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</si>
  <si>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</si>
  <si>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</si>
  <si>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</si>
  <si>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</si>
  <si>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</si>
  <si>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</si>
  <si>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</si>
  <si>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</si>
  <si>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</si>
  <si>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</si>
  <si>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</si>
  <si>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</si>
  <si>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</si>
  <si>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</si>
  <si>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</si>
  <si>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</si>
  <si>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</si>
  <si>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</si>
  <si>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</si>
  <si>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</si>
  <si>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</si>
  <si>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</si>
  <si>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</si>
  <si>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</si>
  <si>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</si>
  <si>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</si>
  <si>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</si>
  <si>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</si>
  <si>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</si>
  <si>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</si>
  <si>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</si>
  <si>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</si>
  <si>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</si>
  <si>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</si>
  <si>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</si>
  <si>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</si>
  <si>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</si>
  <si>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</si>
  <si>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</si>
  <si>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</si>
  <si>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</si>
  <si>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</si>
  <si>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</si>
  <si>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</si>
  <si>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</si>
  <si>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</si>
  <si>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</si>
  <si>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</si>
  <si>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</si>
  <si>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</si>
  <si>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</si>
  <si>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</si>
  <si>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</si>
  <si>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</si>
  <si>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</si>
  <si>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</si>
  <si>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</si>
  <si>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</si>
  <si>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</si>
  <si>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</si>
  <si>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</si>
  <si>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</si>
  <si>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</si>
  <si>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</si>
  <si>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</si>
  <si>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</si>
  <si>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</si>
  <si>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</si>
  <si>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</si>
  <si>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</si>
  <si>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</si>
  <si>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</si>
  <si>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</si>
  <si>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</si>
  <si>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</si>
  <si>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</si>
  <si>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</si>
  <si>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</si>
  <si>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</si>
  <si>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</si>
  <si>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</si>
  <si>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</si>
  <si>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</si>
  <si>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</si>
  <si>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</si>
  <si>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</si>
  <si>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занятия на уроках</t>
  </si>
  <si>
    <t>Спортивный зал</t>
  </si>
  <si>
    <t>1 семестр 17 недель</t>
  </si>
  <si>
    <t>МДК.01.02</t>
  </si>
  <si>
    <t>5. Перечень  кабинетов, лабораторий, мастерских и других помещений</t>
  </si>
  <si>
    <t>Производствен
ная прак
тика</t>
  </si>
  <si>
    <t>Пояснения к учебному плану</t>
  </si>
  <si>
    <t>4. Максимальный объем аудиторной учебной нагрузки составляет 36 академических часов в неделю.</t>
  </si>
  <si>
    <t>Согласовано:</t>
  </si>
  <si>
    <t>4нед</t>
  </si>
  <si>
    <t xml:space="preserve">2. Сводные данные по бюджету времени
(в неделях)
</t>
  </si>
  <si>
    <t>Подготовка к государствен
ной (итоговой) аттестации</t>
  </si>
  <si>
    <t>1. Календарный учебный график</t>
  </si>
  <si>
    <t>2. Начало учебных занятий - 01 сентября, окончание - в соответствии с календарным учебным графиком</t>
  </si>
  <si>
    <t>Нормативный срок обучения - 2 года 10 месяцев</t>
  </si>
  <si>
    <t>3 курс</t>
  </si>
  <si>
    <t>Распределение обязательной нагрузки по курсам и семестрам (час. в семестр)</t>
  </si>
  <si>
    <t>по программе базовой подготовки</t>
  </si>
  <si>
    <t>на базе основного общего образования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</si>
  <si>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</si>
  <si>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</si>
  <si>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</si>
  <si>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</si>
  <si>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</si>
  <si>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География</t>
  </si>
  <si>
    <t>Физическая культура</t>
  </si>
  <si>
    <t xml:space="preserve">1. Выпускная квалификационная работа </t>
  </si>
  <si>
    <t>2 
семестр 22
 недель</t>
  </si>
  <si>
    <t>3 
семестр 17 
недель</t>
  </si>
  <si>
    <t>К.00</t>
  </si>
  <si>
    <t>-</t>
  </si>
  <si>
    <t>Курс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</si>
  <si>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учебной нагрузки.</t>
  </si>
  <si>
    <t>Безопасности жизнедеятельности</t>
  </si>
  <si>
    <t>Обязательная часть учебных циклов ППССЗ</t>
  </si>
  <si>
    <t>Общие учебные дисциплины</t>
  </si>
  <si>
    <t>ОУД. 01</t>
  </si>
  <si>
    <t>ОУД. 02</t>
  </si>
  <si>
    <t>ОУД. 03</t>
  </si>
  <si>
    <t>ОУД. 04</t>
  </si>
  <si>
    <t>ОУД. 05</t>
  </si>
  <si>
    <t>ОУД. 06</t>
  </si>
  <si>
    <t>История</t>
  </si>
  <si>
    <t>1,2*</t>
  </si>
  <si>
    <t xml:space="preserve">Основы  безопасности  жизнедеятельности </t>
  </si>
  <si>
    <t>Дисциплины по выбору из обязательных предметных областей</t>
  </si>
  <si>
    <t>ОУД. 07</t>
  </si>
  <si>
    <t>ОУД. 08</t>
  </si>
  <si>
    <t>ОУД. 09</t>
  </si>
  <si>
    <t>ОУД. 10</t>
  </si>
  <si>
    <t>ОУД. 11</t>
  </si>
  <si>
    <t>ОУД. 12</t>
  </si>
  <si>
    <t>ОУД. 13</t>
  </si>
  <si>
    <t>ОУД. 14</t>
  </si>
  <si>
    <t xml:space="preserve">Информатика </t>
  </si>
  <si>
    <t>Экономика</t>
  </si>
  <si>
    <t xml:space="preserve">Право </t>
  </si>
  <si>
    <t>Естествознание</t>
  </si>
  <si>
    <t>Экология</t>
  </si>
  <si>
    <t xml:space="preserve">Индивидуальный учебный проект </t>
  </si>
  <si>
    <t>5. Общеобразовательный учебный цикл реализуется по социально-экономическому профилю. Определены дисциплины по выбору из обязательных предметных областей: "Информатика", "Обществознание", "Экономика", "Право", "Естествознание", "География", "Экология". Дисциплина "Индивидуальный учебный проект", включенная в общеобразовательный учебный цикл,  направлена на формирование общих компетенций и метапредметных результатов освоения основной образовательной программы. Тематика проектов разрабатывается предметно-цикловыми комиссиями общеобразовательных дисциплин с учетом профиля обучения и осваиваемой специальности.</t>
  </si>
  <si>
    <t>7. Объем часов по дисциплине "Физическая культура" реализуется как за счет часов, указанных в учебном  плане, так и за счет различных форм внеаудиторных занятий в спортивных клубах, секциях.</t>
  </si>
  <si>
    <t>9. Контрольные работы и  зачеты   проводятся за счет часов, отведенных  на изучение дисциплин  или междисциплинарных курсов.</t>
  </si>
  <si>
    <t>11. 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</si>
  <si>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t>УП.01</t>
  </si>
  <si>
    <t>4*</t>
  </si>
  <si>
    <t>ПП.01</t>
  </si>
  <si>
    <t>6*</t>
  </si>
  <si>
    <t>УП.02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</si>
  <si>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</si>
  <si>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</si>
  <si>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</si>
  <si>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</si>
  <si>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</si>
  <si>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</si>
  <si>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</si>
  <si>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 xml:space="preserve">Учебный план  </t>
  </si>
  <si>
    <t>Колледж инновационных технологий и сервиса "Галактика"</t>
  </si>
  <si>
    <t xml:space="preserve">               Форма обучения - очная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</si>
  <si>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</si>
  <si>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</si>
  <si>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</si>
  <si>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</si>
  <si>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</si>
  <si>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43.02.10 Туризм</t>
  </si>
  <si>
    <t>Квалификация - специалист по туризму</t>
  </si>
  <si>
    <t xml:space="preserve"> КИТиС "Галактика"</t>
  </si>
  <si>
    <t>Русский язык и культура речи</t>
  </si>
  <si>
    <t>ОГСЭ.05</t>
  </si>
  <si>
    <t>Информационно-коммуникативные технологии в профессиональной деятельности</t>
  </si>
  <si>
    <t>География туризма</t>
  </si>
  <si>
    <t>ЕН.03</t>
  </si>
  <si>
    <t>Экологические основы природопользования</t>
  </si>
  <si>
    <t>Психология делового общения</t>
  </si>
  <si>
    <t>Организация туристской индустрии</t>
  </si>
  <si>
    <t>Иностранный язык в сфере профессиональной коммуникации</t>
  </si>
  <si>
    <t>История туризма и гостеприимства</t>
  </si>
  <si>
    <t>Туристское регионоведение в России</t>
  </si>
  <si>
    <t>Страноведение</t>
  </si>
  <si>
    <t>Правовое регулирование туристской деятельности</t>
  </si>
  <si>
    <t>Организация рекламной деятельности в туризме</t>
  </si>
  <si>
    <t>Предоставление турагентских услуг</t>
  </si>
  <si>
    <t>Технология продаж и продвижения турпродуктов</t>
  </si>
  <si>
    <t>Технология и организация турагентской деятельности</t>
  </si>
  <si>
    <t>1 нед</t>
  </si>
  <si>
    <t>ПМ.1.ЭК</t>
  </si>
  <si>
    <t>Экзамен квалификационный</t>
  </si>
  <si>
    <t>Предоставление услуг по сопровождению туристов</t>
  </si>
  <si>
    <t>Технология и организация сопровождения туристов</t>
  </si>
  <si>
    <t>МДК.02.02</t>
  </si>
  <si>
    <t>Организация досуга туристов</t>
  </si>
  <si>
    <t>ПМ.02.ЭК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</si>
  <si>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</si>
  <si>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</si>
  <si>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</si>
  <si>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</si>
  <si>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4 нед</t>
  </si>
  <si>
    <t>МДК.03.02</t>
  </si>
  <si>
    <t>Маркетинговые технологии в туризме</t>
  </si>
  <si>
    <t>3 нед</t>
  </si>
  <si>
    <t>ПМ.03.ЭК</t>
  </si>
  <si>
    <t>ПМ.04</t>
  </si>
  <si>
    <t>Управление функциональным подразделением</t>
  </si>
  <si>
    <t>МДК.04.01</t>
  </si>
  <si>
    <t>Управление деятельностью функционального подразделения</t>
  </si>
  <si>
    <t>МДК.04.02</t>
  </si>
  <si>
    <t>Современная оргтехника и организация делопроизводства</t>
  </si>
  <si>
    <t>ПМ.04.ЭК</t>
  </si>
  <si>
    <t xml:space="preserve">Всего часов обучения </t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</si>
  <si>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не входит в общее количество зачетов и экзаменов</t>
    </r>
  </si>
  <si>
    <t>4 
семестр
15 
недель</t>
  </si>
  <si>
    <t>5 
семестр
16 
недель</t>
  </si>
  <si>
    <t>6 
семестр
5
недель</t>
  </si>
  <si>
    <t>144/-</t>
  </si>
  <si>
    <t xml:space="preserve">учебной практики </t>
  </si>
  <si>
    <t xml:space="preserve">производственной практики/ преддипломной практики </t>
  </si>
  <si>
    <t>288/144</t>
  </si>
  <si>
    <t>УП.03</t>
  </si>
  <si>
    <t>ПП.03</t>
  </si>
  <si>
    <t>ПП.04</t>
  </si>
  <si>
    <t>Гуманитарных и социальных дисциплин</t>
  </si>
  <si>
    <t>Иностранного языка</t>
  </si>
  <si>
    <t>Географии туризма</t>
  </si>
  <si>
    <t>Турагентской и туроператорской деятельности</t>
  </si>
  <si>
    <t>Информационно-экскурсионной деятельности.</t>
  </si>
  <si>
    <t>4.</t>
  </si>
  <si>
    <t>Мультимедийная лаборатория иностранных языков</t>
  </si>
  <si>
    <t>Коммуникативных тренингов</t>
  </si>
  <si>
    <t>Информационно-коммуникационных технологий</t>
  </si>
  <si>
    <t>Делопроизводства и оргтехники</t>
  </si>
  <si>
    <t>Учебный (тренинговый) офис</t>
  </si>
  <si>
    <t>13. В период прохожднеия учебной и производственной (по профилю специальности) практик студенты осваивают профессиою из Перечня профессий рабочих, должностей служащих, рекомендуемых к освоению в рамках основной образовательной программы СПО.</t>
  </si>
  <si>
    <t>14. В период обучения с юношами проводятся учебные сборы в соответствии с п. 1 ст. 13 Федерального закона "О воинской обязанности и военной службе" от 28 марта 1998 г. № 53-ФЗ.</t>
  </si>
  <si>
    <t xml:space="preserve">15. Государственная итоговая аттестация  предусмотрена в виде выпускной квалификационной работы.
</t>
  </si>
  <si>
    <t>УТВЕРЖДАЮ:</t>
  </si>
  <si>
    <t>___________А.В. Рош</t>
  </si>
  <si>
    <t xml:space="preserve">Заместитель директора </t>
  </si>
  <si>
    <t>Н.А. Дударевич</t>
  </si>
  <si>
    <t>А.М. Макеев</t>
  </si>
  <si>
    <t>Начальник учебной части</t>
  </si>
  <si>
    <t>И.В. Макеева</t>
  </si>
  <si>
    <t>Т.В. Сазбандян</t>
  </si>
  <si>
    <t>4</t>
  </si>
  <si>
    <t>10. Выполнение курсовоых работ является видом учебной работы по МДК 01.01 "Технология продаж и продвижения турпродуктов" и МДК.03.01 "Технология и организация туроператорской деятельности", которые реализуются в пределах времени, отведенного на их изучение.</t>
  </si>
  <si>
    <t>12. Учебная практика  и производственная практика (по профилю специальности) проводятся в рамках профессиональных модулей. Учебная практика в объеме 4 недель реализуется в рамках профессиональных модулей: ПМ.01 "Предоставление турагентских услуг" - 1 неделя (4 семестр), ПМ.02 "Предоставление услуг по сопровождению туристов" - 2 недели (4 семестр) и ПМ.03 "Предоставление туроператорских услуг" - 1 неделя (4 семестр).  Производственная практика (по профилю специальности) в объеме 12 недель реализуется концентрировано по каждому из видов профессиональной деятельности, предусмотренных ФГОС по специальности: ПМ.01 "Предоставление турагентских услуг" - 3 недели (6 семестр), ПМ.02 "Предоставление услуг по сопровождению туристов" - 2 недели (6 семестр), ПМ.03 "Предоставление туроператорских услуг" - 4 недели (4 семестр), ПМ.04 "Управление функциональным подразделением организации" - 3 недели (6 семестр). Производственная практика (преддипломная) проводится в объеме 4 недель концентрированно (6 семестр).</t>
  </si>
  <si>
    <t>Турфирма</t>
  </si>
  <si>
    <t>Консультации - 4 часа на одного обучающегося на каждый учебный год</t>
  </si>
  <si>
    <t>6 нед.</t>
  </si>
  <si>
    <t xml:space="preserve">6. Объем времени 864 часа, отведенный на вариативную часть использован следующим образом: 105 часов  выделено на увеличение часов дисциплин учебного цикла ОГСЭ, из них 96 часов - на введение дисциплины "Русский язык и культура речи"; 144 часа - на увелинение учебного цикла ЕН, из них 96 часов на введение дисциплины "Экологические основы природопользования"; 480 часов - на увеличение часов общепрофесиональных дисциплин, из них на введение дисциплин: "История туризма и гостеприимства" (96 часов), "Туристское регионоведение России" (96 часов), "Страноведение" (72 часа), "Правовое регулирование туристской деятельности" (72 часа), "Организация рекламной деятельности в туризме" (123 часа), 135 часов выделено на увеличение объема часов профессиональных модулей. </t>
  </si>
  <si>
    <t>Астрономия</t>
  </si>
  <si>
    <t>ОУД. 15</t>
  </si>
  <si>
    <t>ОУД. 16</t>
  </si>
  <si>
    <t>Генеральный директор</t>
  </si>
  <si>
    <t>Математика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</si>
  <si>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</si>
  <si>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</si>
  <si>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</si>
  <si>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</si>
  <si>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</si>
  <si>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</si>
  <si>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</si>
  <si>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</si>
  <si>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</si>
  <si>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</si>
  <si>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2**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</si>
  <si>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</si>
  <si>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</si>
  <si>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</si>
  <si>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r>
      <t>4</t>
    </r>
    <r>
      <rPr>
        <sz val="11"/>
        <rFont val="Times New Roman"/>
        <family val="1"/>
      </rPr>
      <t>**</t>
    </r>
  </si>
  <si>
    <t>экзаменов - 12</t>
  </si>
  <si>
    <t>курсовых работ - 2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</si>
  <si>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</si>
  <si>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</si>
  <si>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 xml:space="preserve">1. Учебный план разработан в соответствии с Федеральным государственным образовательным стандартом  среднего профессионального образования по специальности 43.02.10 Туризм, утвержденным приказом Министерства и науки Российской Федерации от 7 мая  2014 г. № 474, зарегистрированном в Министерстве юстиции России от 19 июня  2014 г. № 32806, приказом Министерства образования и науки Российской Федерации от 17.05.2012 г. № 413 «Об утверждении федерального государственного образовательного стандарта среднего общего образования» (с изменениями в соответствии с приказом Минобрнауки России от 29.12.2014г. № 1645, 31.12.2015 г. № 1578);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от17.03.2015г. № 06-259), Порядком организации и осуществления образовательной деятельности по образовательным программам среднегопрофессионального образования, утвержденным приказом Минобрнауки России от 14.06.2013года № 464 (с изменениями в соответствии с приказом Минобрнауки России от 15.12.2014 г. № 1580),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18.04.2013 г.  № 291, приказом Минобразования и науки РФ от 29.10.2013 года № 1199 " Об утверждении перечней профессий и специальностей среднего профессионального образования", утвержденного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 </t>
  </si>
  <si>
    <r>
      <t>8. По завершении изучения дисциплин общеобразовательного цикла предусмотрены экзамены: во 2-ом семестре по дисциплинам "Русский язык" и "Математика" проводятся письменные экзамены, по дисциплинам "История", "Информатика" и "Обществознание"  - устный экзамен; Индивидуальный проект - защита проекта. По завершении изучения общепрофессиональных дисциплин и профессионгальных модулей предусмотрены экзамены:  "Организация туристской индустрии" - 5 семестр, "Иностранный язык в сфере профессиональной коммуникации" - 6 семестр; "История туризма и гостеприимства" - 4 семестр; МДК.01.01 "Технология продаж и продвижения турпродуктов", МДК.02.01 "Технология и организация сопровождения туристов" - 5 семестр,  МДК.03.01 "Технология и организация туроператорской деятельности" - 4 семестр, МДК.04.01 "Управление деятельностью функционального подразделения" - 6 семестр.</t>
    </r>
    <r>
      <rPr>
        <sz val="12.5"/>
        <color indexed="10"/>
        <rFont val="Times New Roman"/>
        <family val="1"/>
      </rPr>
      <t xml:space="preserve">  </t>
    </r>
    <r>
      <rPr>
        <sz val="12.5"/>
        <rFont val="Times New Roman"/>
        <family val="1"/>
      </rPr>
      <t>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  </r>
  </si>
  <si>
    <t>5(1к)</t>
  </si>
  <si>
    <t>10(1к)</t>
  </si>
  <si>
    <t>3(1к)</t>
  </si>
  <si>
    <t>9 (1к)</t>
  </si>
  <si>
    <t>7 (1к)</t>
  </si>
  <si>
    <t>18(1к)</t>
  </si>
  <si>
    <t>зачетов - 28 (2к)</t>
  </si>
  <si>
    <t>28(2к)</t>
  </si>
  <si>
    <t>0</t>
  </si>
  <si>
    <t>"__"____________2017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</si>
</sst>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sz val="12.5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31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4" applyFont="1" applyBorder="1">
      <alignment/>
      <protection/>
    </xf>
    <xf numFmtId="0" fontId="13" fillId="0" borderId="0" xfId="54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14" fillId="0" borderId="0" xfId="52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center" vertical="top"/>
      <protection/>
    </xf>
    <xf numFmtId="0" fontId="68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22" fillId="0" borderId="17" xfId="0" applyNumberFormat="1" applyFont="1" applyFill="1" applyBorder="1" applyAlignment="1" applyProtection="1">
      <alignment horizontal="center" vertical="center" textRotation="90"/>
      <protection/>
    </xf>
    <xf numFmtId="0" fontId="22" fillId="0" borderId="14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32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center" vertical="top"/>
      <protection/>
    </xf>
    <xf numFmtId="0" fontId="69" fillId="32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68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4" fillId="32" borderId="10" xfId="0" applyFont="1" applyFill="1" applyBorder="1" applyAlignment="1">
      <alignment horizontal="left" vertical="center"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4" applyFont="1" applyBorder="1" applyAlignment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justify" vertical="top" wrapText="1"/>
      <protection/>
    </xf>
    <xf numFmtId="0" fontId="25" fillId="0" borderId="0" xfId="0" applyNumberFormat="1" applyFont="1" applyFill="1" applyBorder="1" applyAlignment="1" applyProtection="1">
      <alignment horizontal="justify" vertical="top" wrapText="1"/>
      <protection/>
    </xf>
    <xf numFmtId="0" fontId="25" fillId="0" borderId="0" xfId="54" applyFont="1" applyBorder="1" applyAlignment="1">
      <alignment horizontal="justify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29" xfId="0" applyNumberFormat="1" applyFont="1" applyFill="1" applyBorder="1" applyAlignment="1" applyProtection="1">
      <alignment horizontal="center" vertical="top" wrapText="1"/>
      <protection/>
    </xf>
    <xf numFmtId="0" fontId="25" fillId="0" borderId="32" xfId="0" applyNumberFormat="1" applyFont="1" applyFill="1" applyBorder="1" applyAlignment="1" applyProtection="1">
      <alignment vertical="top" wrapText="1"/>
      <protection/>
    </xf>
    <xf numFmtId="0" fontId="26" fillId="0" borderId="33" xfId="0" applyNumberFormat="1" applyFont="1" applyFill="1" applyBorder="1" applyAlignment="1" applyProtection="1">
      <alignment horizontal="right" vertical="top" wrapText="1"/>
      <protection/>
    </xf>
    <xf numFmtId="0" fontId="25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34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5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36" xfId="0" applyNumberFormat="1" applyFont="1" applyFill="1" applyBorder="1" applyAlignment="1" applyProtection="1">
      <alignment horizontal="left" vertical="top"/>
      <protection/>
    </xf>
    <xf numFmtId="0" fontId="14" fillId="32" borderId="37" xfId="0" applyNumberFormat="1" applyFont="1" applyFill="1" applyBorder="1" applyAlignment="1" applyProtection="1">
      <alignment horizontal="left" vertical="top"/>
      <protection/>
    </xf>
    <xf numFmtId="0" fontId="14" fillId="32" borderId="37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center" textRotation="90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textRotation="90" wrapText="1"/>
      <protection/>
    </xf>
    <xf numFmtId="0" fontId="0" fillId="0" borderId="33" xfId="0" applyNumberFormat="1" applyFont="1" applyFill="1" applyBorder="1" applyAlignment="1" applyProtection="1">
      <alignment horizontal="center" textRotation="90" wrapText="1"/>
      <protection/>
    </xf>
    <xf numFmtId="0" fontId="11" fillId="0" borderId="33" xfId="0" applyNumberFormat="1" applyFont="1" applyFill="1" applyBorder="1" applyAlignment="1" applyProtection="1">
      <alignment horizontal="center" textRotation="90" wrapText="1"/>
      <protection/>
    </xf>
    <xf numFmtId="0" fontId="20" fillId="0" borderId="33" xfId="0" applyNumberFormat="1" applyFont="1" applyFill="1" applyBorder="1" applyAlignment="1" applyProtection="1">
      <alignment horizontal="center" vertical="top" wrapText="1"/>
      <protection/>
    </xf>
    <xf numFmtId="0" fontId="14" fillId="32" borderId="37" xfId="0" applyNumberFormat="1" applyFont="1" applyFill="1" applyBorder="1" applyAlignment="1" applyProtection="1">
      <alignment horizontal="center" vertical="top" wrapText="1"/>
      <protection/>
    </xf>
    <xf numFmtId="0" fontId="14" fillId="32" borderId="37" xfId="0" applyNumberFormat="1" applyFont="1" applyFill="1" applyBorder="1" applyAlignment="1" applyProtection="1">
      <alignment horizontal="center" vertical="top"/>
      <protection/>
    </xf>
    <xf numFmtId="0" fontId="69" fillId="32" borderId="37" xfId="0" applyNumberFormat="1" applyFont="1" applyFill="1" applyBorder="1" applyAlignment="1" applyProtection="1">
      <alignment horizontal="center" vertical="top"/>
      <protection/>
    </xf>
    <xf numFmtId="0" fontId="13" fillId="0" borderId="33" xfId="0" applyNumberFormat="1" applyFont="1" applyFill="1" applyBorder="1" applyAlignment="1" applyProtection="1">
      <alignment horizontal="left" vertical="top"/>
      <protection/>
    </xf>
    <xf numFmtId="0" fontId="13" fillId="0" borderId="33" xfId="0" applyNumberFormat="1" applyFont="1" applyFill="1" applyBorder="1" applyAlignment="1" applyProtection="1">
      <alignment horizontal="center" vertical="top"/>
      <protection/>
    </xf>
    <xf numFmtId="49" fontId="13" fillId="0" borderId="33" xfId="0" applyNumberFormat="1" applyFont="1" applyFill="1" applyBorder="1" applyAlignment="1" applyProtection="1">
      <alignment horizontal="center" vertical="top"/>
      <protection/>
    </xf>
    <xf numFmtId="0" fontId="68" fillId="0" borderId="33" xfId="0" applyNumberFormat="1" applyFont="1" applyFill="1" applyBorder="1" applyAlignment="1" applyProtection="1">
      <alignment horizontal="center" vertical="top"/>
      <protection/>
    </xf>
    <xf numFmtId="0" fontId="13" fillId="0" borderId="33" xfId="0" applyNumberFormat="1" applyFont="1" applyFill="1" applyBorder="1" applyAlignment="1" applyProtection="1">
      <alignment vertical="top"/>
      <protection/>
    </xf>
    <xf numFmtId="0" fontId="14" fillId="32" borderId="21" xfId="0" applyNumberFormat="1" applyFont="1" applyFill="1" applyBorder="1" applyAlignment="1" applyProtection="1">
      <alignment horizontal="left" vertical="top"/>
      <protection/>
    </xf>
    <xf numFmtId="0" fontId="14" fillId="32" borderId="21" xfId="0" applyNumberFormat="1" applyFont="1" applyFill="1" applyBorder="1" applyAlignment="1" applyProtection="1">
      <alignment horizontal="center" vertical="top"/>
      <protection/>
    </xf>
    <xf numFmtId="0" fontId="70" fillId="32" borderId="21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top"/>
      <protection/>
    </xf>
    <xf numFmtId="0" fontId="68" fillId="32" borderId="37" xfId="0" applyNumberFormat="1" applyFont="1" applyFill="1" applyBorder="1" applyAlignment="1" applyProtection="1">
      <alignment horizontal="center" vertical="top"/>
      <protection/>
    </xf>
    <xf numFmtId="0" fontId="6" fillId="32" borderId="37" xfId="0" applyNumberFormat="1" applyFont="1" applyFill="1" applyBorder="1" applyAlignment="1" applyProtection="1">
      <alignment vertical="top"/>
      <protection/>
    </xf>
    <xf numFmtId="0" fontId="14" fillId="32" borderId="21" xfId="0" applyNumberFormat="1" applyFont="1" applyFill="1" applyBorder="1" applyAlignment="1" applyProtection="1">
      <alignment horizontal="left" vertical="top" wrapText="1"/>
      <protection/>
    </xf>
    <xf numFmtId="0" fontId="14" fillId="32" borderId="21" xfId="0" applyNumberFormat="1" applyFont="1" applyFill="1" applyBorder="1" applyAlignment="1" applyProtection="1">
      <alignment horizontal="center" vertical="top" wrapText="1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68" fillId="32" borderId="21" xfId="0" applyNumberFormat="1" applyFont="1" applyFill="1" applyBorder="1" applyAlignment="1" applyProtection="1">
      <alignment horizontal="center" vertical="top"/>
      <protection/>
    </xf>
    <xf numFmtId="0" fontId="7" fillId="32" borderId="21" xfId="0" applyNumberFormat="1" applyFont="1" applyFill="1" applyBorder="1" applyAlignment="1" applyProtection="1">
      <alignment vertical="top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horizontal="left" vertical="top"/>
      <protection/>
    </xf>
    <xf numFmtId="0" fontId="13" fillId="0" borderId="21" xfId="0" applyNumberFormat="1" applyFont="1" applyFill="1" applyBorder="1" applyAlignment="1" applyProtection="1">
      <alignment horizontal="left" wrapText="1"/>
      <protection/>
    </xf>
    <xf numFmtId="0" fontId="14" fillId="0" borderId="21" xfId="0" applyNumberFormat="1" applyFont="1" applyFill="1" applyBorder="1" applyAlignment="1" applyProtection="1">
      <alignment horizontal="left" wrapText="1"/>
      <protection/>
    </xf>
    <xf numFmtId="1" fontId="14" fillId="32" borderId="21" xfId="0" applyNumberFormat="1" applyFont="1" applyFill="1" applyBorder="1" applyAlignment="1" applyProtection="1">
      <alignment horizontal="center" wrapText="1"/>
      <protection/>
    </xf>
    <xf numFmtId="1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33" borderId="2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68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68" fillId="32" borderId="20" xfId="0" applyNumberFormat="1" applyFont="1" applyFill="1" applyBorder="1" applyAlignment="1" applyProtection="1">
      <alignment horizontal="center" vertical="top"/>
      <protection/>
    </xf>
    <xf numFmtId="0" fontId="68" fillId="32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justify" vertical="center"/>
      <protection/>
    </xf>
    <xf numFmtId="0" fontId="25" fillId="0" borderId="37" xfId="0" applyNumberFormat="1" applyFont="1" applyFill="1" applyBorder="1" applyAlignment="1" applyProtection="1">
      <alignment horizontal="justify" vertical="center"/>
      <protection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justify" vertical="center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49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54" applyFont="1" applyBorder="1" applyAlignment="1">
      <alignment horizontal="justify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1" fontId="14" fillId="0" borderId="21" xfId="0" applyNumberFormat="1" applyFont="1" applyFill="1" applyBorder="1" applyAlignment="1" applyProtection="1">
      <alignment horizontal="center" vertical="center"/>
      <protection/>
    </xf>
    <xf numFmtId="1" fontId="14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left" vertical="top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left" vertical="top"/>
      <protection/>
    </xf>
    <xf numFmtId="0" fontId="14" fillId="0" borderId="21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horizontal="left" vertical="top"/>
      <protection/>
    </xf>
    <xf numFmtId="1" fontId="13" fillId="32" borderId="37" xfId="0" applyNumberFormat="1" applyFont="1" applyFill="1" applyBorder="1" applyAlignment="1" applyProtection="1">
      <alignment horizontal="center" wrapText="1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1" fontId="13" fillId="32" borderId="10" xfId="0" applyNumberFormat="1" applyFont="1" applyFill="1" applyBorder="1" applyAlignment="1" applyProtection="1">
      <alignment horizont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1" fontId="13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NumberFormat="1" applyFont="1" applyFill="1" applyBorder="1" applyAlignment="1" applyProtection="1">
      <alignment horizontal="center" wrapText="1"/>
      <protection/>
    </xf>
    <xf numFmtId="0" fontId="13" fillId="32" borderId="10" xfId="0" applyNumberFormat="1" applyFont="1" applyFill="1" applyBorder="1" applyAlignment="1" applyProtection="1">
      <alignment horizontal="left" wrapText="1"/>
      <protection/>
    </xf>
    <xf numFmtId="0" fontId="13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left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1" fontId="13" fillId="32" borderId="33" xfId="0" applyNumberFormat="1" applyFont="1" applyFill="1" applyBorder="1" applyAlignment="1" applyProtection="1">
      <alignment horizontal="center" wrapText="1"/>
      <protection/>
    </xf>
    <xf numFmtId="1" fontId="13" fillId="32" borderId="33" xfId="0" applyNumberFormat="1" applyFont="1" applyFill="1" applyBorder="1" applyAlignment="1" applyProtection="1">
      <alignment horizontal="center" vertical="center" wrapText="1"/>
      <protection/>
    </xf>
    <xf numFmtId="1" fontId="13" fillId="0" borderId="33" xfId="0" applyNumberFormat="1" applyFont="1" applyFill="1" applyBorder="1" applyAlignment="1" applyProtection="1">
      <alignment horizontal="center" vertical="center"/>
      <protection/>
    </xf>
    <xf numFmtId="0" fontId="13" fillId="32" borderId="33" xfId="0" applyNumberFormat="1" applyFont="1" applyFill="1" applyBorder="1" applyAlignment="1" applyProtection="1">
      <alignment horizontal="center" wrapText="1"/>
      <protection/>
    </xf>
    <xf numFmtId="0" fontId="13" fillId="32" borderId="33" xfId="0" applyNumberFormat="1" applyFont="1" applyFill="1" applyBorder="1" applyAlignment="1" applyProtection="1">
      <alignment horizontal="left" wrapText="1"/>
      <protection/>
    </xf>
    <xf numFmtId="0" fontId="13" fillId="0" borderId="33" xfId="0" applyNumberFormat="1" applyFont="1" applyFill="1" applyBorder="1" applyAlignment="1" applyProtection="1">
      <alignment horizont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49" fontId="14" fillId="32" borderId="37" xfId="0" applyNumberFormat="1" applyFont="1" applyFill="1" applyBorder="1" applyAlignment="1" applyProtection="1">
      <alignment horizontal="center" vertical="top" wrapText="1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9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50" xfId="0" applyNumberFormat="1" applyFont="1" applyFill="1" applyBorder="1" applyAlignment="1" applyProtection="1">
      <alignment horizontal="center" vertical="center" textRotation="90"/>
      <protection/>
    </xf>
    <xf numFmtId="0" fontId="10" fillId="0" borderId="51" xfId="0" applyNumberFormat="1" applyFont="1" applyFill="1" applyBorder="1" applyAlignment="1" applyProtection="1">
      <alignment horizontal="center" vertical="center" textRotation="90"/>
      <protection/>
    </xf>
    <xf numFmtId="0" fontId="10" fillId="0" borderId="52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0" fillId="0" borderId="39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42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 vertical="center"/>
      <protection/>
    </xf>
    <xf numFmtId="0" fontId="1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48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horizontal="right" vertical="top" wrapText="1"/>
      <protection/>
    </xf>
    <xf numFmtId="0" fontId="7" fillId="0" borderId="52" xfId="0" applyNumberFormat="1" applyFont="1" applyFill="1" applyBorder="1" applyAlignment="1" applyProtection="1">
      <alignment horizontal="center" vertical="top"/>
      <protection/>
    </xf>
    <xf numFmtId="0" fontId="7" fillId="0" borderId="55" xfId="0" applyNumberFormat="1" applyFont="1" applyFill="1" applyBorder="1" applyAlignment="1" applyProtection="1">
      <alignment horizontal="center" vertical="top"/>
      <protection/>
    </xf>
    <xf numFmtId="0" fontId="10" fillId="0" borderId="56" xfId="0" applyNumberFormat="1" applyFont="1" applyFill="1" applyBorder="1" applyAlignment="1" applyProtection="1">
      <alignment horizontal="center" vertical="center" textRotation="90"/>
      <protection/>
    </xf>
    <xf numFmtId="0" fontId="10" fillId="0" borderId="36" xfId="0" applyNumberFormat="1" applyFont="1" applyFill="1" applyBorder="1" applyAlignment="1" applyProtection="1">
      <alignment horizontal="center" vertical="center" textRotation="90"/>
      <protection/>
    </xf>
    <xf numFmtId="0" fontId="10" fillId="0" borderId="55" xfId="0" applyNumberFormat="1" applyFont="1" applyFill="1" applyBorder="1" applyAlignment="1" applyProtection="1">
      <alignment horizontal="center" vertical="center" textRotation="90"/>
      <protection/>
    </xf>
    <xf numFmtId="0" fontId="13" fillId="0" borderId="0" xfId="52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54" xfId="0" applyNumberFormat="1" applyFont="1" applyFill="1" applyBorder="1" applyAlignment="1" applyProtection="1">
      <alignment horizontal="center" vertical="top" wrapText="1"/>
      <protection/>
    </xf>
    <xf numFmtId="0" fontId="17" fillId="0" borderId="54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57" xfId="0" applyNumberFormat="1" applyFont="1" applyFill="1" applyBorder="1" applyAlignment="1" applyProtection="1">
      <alignment vertical="top" wrapText="1"/>
      <protection/>
    </xf>
    <xf numFmtId="0" fontId="13" fillId="0" borderId="58" xfId="0" applyNumberFormat="1" applyFont="1" applyFill="1" applyBorder="1" applyAlignment="1" applyProtection="1">
      <alignment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13" fillId="0" borderId="57" xfId="0" applyNumberFormat="1" applyFont="1" applyFill="1" applyBorder="1" applyAlignment="1" applyProtection="1">
      <alignment vertical="top"/>
      <protection/>
    </xf>
    <xf numFmtId="0" fontId="13" fillId="0" borderId="58" xfId="0" applyNumberFormat="1" applyFont="1" applyFill="1" applyBorder="1" applyAlignment="1" applyProtection="1">
      <alignment vertical="top"/>
      <protection/>
    </xf>
    <xf numFmtId="0" fontId="13" fillId="0" borderId="25" xfId="0" applyNumberFormat="1" applyFont="1" applyFill="1" applyBorder="1" applyAlignment="1" applyProtection="1">
      <alignment vertical="top"/>
      <protection/>
    </xf>
    <xf numFmtId="0" fontId="13" fillId="0" borderId="57" xfId="0" applyNumberFormat="1" applyFont="1" applyFill="1" applyBorder="1" applyAlignment="1" applyProtection="1">
      <alignment horizontal="left" vertical="top"/>
      <protection/>
    </xf>
    <xf numFmtId="0" fontId="13" fillId="0" borderId="58" xfId="0" applyNumberFormat="1" applyFont="1" applyFill="1" applyBorder="1" applyAlignment="1" applyProtection="1">
      <alignment horizontal="left" vertical="top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54" xfId="0" applyNumberFormat="1" applyFont="1" applyFill="1" applyBorder="1" applyAlignment="1" applyProtection="1">
      <alignment horizontal="center" vertical="center" wrapText="1"/>
      <protection/>
    </xf>
    <xf numFmtId="0" fontId="27" fillId="0" borderId="5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54" applyFont="1" applyBorder="1" applyAlignment="1">
      <alignment horizontal="justify" vertical="top" wrapText="1"/>
      <protection/>
    </xf>
    <xf numFmtId="0" fontId="25" fillId="0" borderId="0" xfId="54" applyFont="1" applyBorder="1" applyAlignment="1">
      <alignment horizontal="justify" vertical="top"/>
      <protection/>
    </xf>
    <xf numFmtId="0" fontId="13" fillId="0" borderId="0" xfId="54" applyFont="1" applyBorder="1" applyAlignment="1">
      <alignment horizontal="left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justify" vertical="top" wrapText="1"/>
      <protection/>
    </xf>
    <xf numFmtId="0" fontId="13" fillId="0" borderId="0" xfId="54" applyFont="1" applyBorder="1" applyAlignment="1">
      <alignment horizontal="left" vertical="top"/>
      <protection/>
    </xf>
    <xf numFmtId="0" fontId="13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 horizontal="justify" wrapText="1"/>
      <protection/>
    </xf>
    <xf numFmtId="0" fontId="71" fillId="0" borderId="0" xfId="54" applyFont="1" applyBorder="1" applyAlignment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Уч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6"/>
  <sheetViews>
    <sheetView zoomScale="130" zoomScaleNormal="130" zoomScalePageLayoutView="0" workbookViewId="0" topLeftCell="A4">
      <selection activeCell="BA7" sqref="BA7:BK7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1.5742187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140625" style="1" customWidth="1"/>
    <col min="58" max="58" width="2.421875" style="1" customWidth="1"/>
    <col min="59" max="59" width="2.281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2" spans="20:65" ht="16.5" customHeight="1">
      <c r="T2" s="16"/>
      <c r="U2" s="16"/>
      <c r="V2" s="269" t="s">
        <v>188</v>
      </c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3" t="s">
        <v>266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17"/>
      <c r="BM2" s="17"/>
    </row>
    <row r="3" spans="18:63" ht="13.5" customHeight="1">
      <c r="R3" s="271" t="s">
        <v>195</v>
      </c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</row>
    <row r="4" spans="18:63" ht="19.5" customHeight="1">
      <c r="R4" s="272" t="s">
        <v>189</v>
      </c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4" t="s">
        <v>284</v>
      </c>
      <c r="BB4" s="274"/>
      <c r="BC4" s="274"/>
      <c r="BD4" s="274"/>
      <c r="BE4" s="274"/>
      <c r="BF4" s="274"/>
      <c r="BG4" s="274"/>
      <c r="BH4" s="274"/>
      <c r="BI4" s="274"/>
      <c r="BJ4" s="274"/>
      <c r="BK4" s="274"/>
    </row>
    <row r="5" spans="3:67" ht="15.75" customHeight="1"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8"/>
      <c r="O5" s="28"/>
      <c r="P5" s="28"/>
      <c r="Q5" s="28"/>
      <c r="R5" s="28"/>
      <c r="S5" s="28"/>
      <c r="T5" s="270" t="s">
        <v>61</v>
      </c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5" t="s">
        <v>198</v>
      </c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66"/>
      <c r="BM5" s="66"/>
      <c r="BN5" s="28"/>
      <c r="BO5" s="28"/>
    </row>
    <row r="6" spans="2:67" ht="18.75" customHeight="1">
      <c r="B6" s="2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67"/>
      <c r="O6" s="67"/>
      <c r="P6" s="67"/>
      <c r="Q6" s="67"/>
      <c r="R6" s="28"/>
      <c r="S6" s="28"/>
      <c r="T6" s="16"/>
      <c r="U6" s="269" t="s">
        <v>196</v>
      </c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18"/>
      <c r="BA6" s="282" t="s">
        <v>267</v>
      </c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67"/>
      <c r="BM6" s="67"/>
      <c r="BN6" s="67"/>
      <c r="BO6" s="67"/>
    </row>
    <row r="7" spans="2:65" ht="18" customHeight="1">
      <c r="B7" s="2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66"/>
      <c r="O7" s="66"/>
      <c r="P7" s="66"/>
      <c r="Q7" s="66"/>
      <c r="R7" s="66"/>
      <c r="S7" s="66"/>
      <c r="T7" s="66"/>
      <c r="U7" s="270" t="s">
        <v>129</v>
      </c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16"/>
      <c r="BA7" s="289" t="s">
        <v>316</v>
      </c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17"/>
      <c r="BM7" s="17"/>
    </row>
    <row r="8" spans="2:68" ht="16.5" customHeight="1">
      <c r="B8" s="2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65"/>
      <c r="O8" s="65"/>
      <c r="P8" s="65"/>
      <c r="Q8" s="65"/>
      <c r="R8" s="29"/>
      <c r="S8" s="29"/>
      <c r="T8" s="16"/>
      <c r="U8" s="269" t="s">
        <v>197</v>
      </c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65"/>
      <c r="BA8" s="19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65"/>
      <c r="BO8" s="65"/>
      <c r="BP8" s="29"/>
    </row>
    <row r="9" spans="2:68" ht="15.75" customHeight="1">
      <c r="B9" s="2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65"/>
      <c r="O9" s="65"/>
      <c r="P9" s="65"/>
      <c r="Q9" s="65"/>
      <c r="R9" s="65"/>
      <c r="S9" s="29"/>
      <c r="T9" s="19"/>
      <c r="U9" s="276" t="s">
        <v>190</v>
      </c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97"/>
      <c r="AW9" s="97"/>
      <c r="AX9" s="97"/>
      <c r="AY9" s="97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65"/>
      <c r="BL9" s="65"/>
      <c r="BM9" s="65"/>
      <c r="BN9" s="65"/>
      <c r="BO9" s="65"/>
      <c r="BP9" s="65"/>
    </row>
    <row r="10" spans="2:63" ht="16.5" customHeight="1">
      <c r="B10" s="2"/>
      <c r="N10" s="5"/>
      <c r="O10" s="5"/>
      <c r="P10" s="5"/>
      <c r="Q10" s="5"/>
      <c r="R10" s="5"/>
      <c r="S10" s="5"/>
      <c r="T10" s="19"/>
      <c r="U10" s="19"/>
      <c r="V10" s="270" t="s">
        <v>126</v>
      </c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18"/>
      <c r="BA10" s="19"/>
      <c r="BB10" s="16"/>
      <c r="BC10" s="16"/>
      <c r="BD10" s="18"/>
      <c r="BE10" s="18"/>
      <c r="BF10" s="18"/>
      <c r="BG10" s="18"/>
      <c r="BH10" s="18"/>
      <c r="BI10" s="18"/>
      <c r="BJ10" s="18"/>
      <c r="BK10" s="18"/>
    </row>
    <row r="11" spans="2:63" ht="16.5" customHeight="1">
      <c r="B11" s="2"/>
      <c r="T11" s="16"/>
      <c r="U11" s="16"/>
      <c r="V11" s="270" t="s">
        <v>130</v>
      </c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18"/>
      <c r="BA11" s="16"/>
      <c r="BB11" s="16"/>
      <c r="BC11" s="16"/>
      <c r="BD11" s="18"/>
      <c r="BE11" s="18"/>
      <c r="BF11" s="18"/>
      <c r="BG11" s="18"/>
      <c r="BH11" s="18"/>
      <c r="BI11" s="18"/>
      <c r="BJ11" s="18"/>
      <c r="BK11" s="18"/>
    </row>
    <row r="12" spans="1:63" ht="49.5" customHeight="1" thickBot="1">
      <c r="A12" s="278" t="s">
        <v>124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90" t="s">
        <v>122</v>
      </c>
      <c r="BD12" s="290"/>
      <c r="BE12" s="290"/>
      <c r="BF12" s="290"/>
      <c r="BG12" s="290"/>
      <c r="BH12" s="290"/>
      <c r="BI12" s="290"/>
      <c r="BJ12" s="290"/>
      <c r="BK12" s="291"/>
    </row>
    <row r="13" spans="1:64" ht="12.75" customHeight="1">
      <c r="A13" s="239" t="s">
        <v>143</v>
      </c>
      <c r="B13" s="240"/>
      <c r="C13" s="233" t="s">
        <v>0</v>
      </c>
      <c r="D13" s="233"/>
      <c r="E13" s="233"/>
      <c r="F13" s="234"/>
      <c r="G13" s="227" t="s">
        <v>286</v>
      </c>
      <c r="H13" s="232" t="s">
        <v>1</v>
      </c>
      <c r="I13" s="233"/>
      <c r="J13" s="234"/>
      <c r="K13" s="227" t="s">
        <v>287</v>
      </c>
      <c r="L13" s="232" t="s">
        <v>11</v>
      </c>
      <c r="M13" s="233"/>
      <c r="N13" s="233"/>
      <c r="O13" s="234"/>
      <c r="P13" s="232" t="s">
        <v>2</v>
      </c>
      <c r="Q13" s="233"/>
      <c r="R13" s="233"/>
      <c r="S13" s="234"/>
      <c r="T13" s="227" t="s">
        <v>288</v>
      </c>
      <c r="U13" s="232" t="s">
        <v>3</v>
      </c>
      <c r="V13" s="233"/>
      <c r="W13" s="234"/>
      <c r="X13" s="227" t="s">
        <v>289</v>
      </c>
      <c r="Y13" s="232" t="s">
        <v>4</v>
      </c>
      <c r="Z13" s="233"/>
      <c r="AA13" s="234"/>
      <c r="AB13" s="227" t="s">
        <v>290</v>
      </c>
      <c r="AC13" s="232" t="s">
        <v>5</v>
      </c>
      <c r="AD13" s="233"/>
      <c r="AE13" s="233"/>
      <c r="AF13" s="234"/>
      <c r="AG13" s="227" t="s">
        <v>291</v>
      </c>
      <c r="AH13" s="232" t="s">
        <v>6</v>
      </c>
      <c r="AI13" s="233"/>
      <c r="AJ13" s="234"/>
      <c r="AK13" s="227" t="s">
        <v>292</v>
      </c>
      <c r="AL13" s="232" t="s">
        <v>7</v>
      </c>
      <c r="AM13" s="233"/>
      <c r="AN13" s="233"/>
      <c r="AO13" s="234"/>
      <c r="AP13" s="232" t="s">
        <v>8</v>
      </c>
      <c r="AQ13" s="233"/>
      <c r="AR13" s="233"/>
      <c r="AS13" s="234"/>
      <c r="AT13" s="227" t="s">
        <v>293</v>
      </c>
      <c r="AU13" s="232" t="s">
        <v>9</v>
      </c>
      <c r="AV13" s="233"/>
      <c r="AW13" s="234"/>
      <c r="AX13" s="227" t="s">
        <v>294</v>
      </c>
      <c r="AY13" s="232" t="s">
        <v>12</v>
      </c>
      <c r="AZ13" s="233"/>
      <c r="BA13" s="233"/>
      <c r="BB13" s="233"/>
      <c r="BC13" s="245" t="s">
        <v>13</v>
      </c>
      <c r="BD13" s="248" t="s">
        <v>55</v>
      </c>
      <c r="BE13" s="227" t="s">
        <v>56</v>
      </c>
      <c r="BF13" s="253" t="s">
        <v>117</v>
      </c>
      <c r="BG13" s="254"/>
      <c r="BH13" s="227" t="s">
        <v>59</v>
      </c>
      <c r="BI13" s="227" t="s">
        <v>60</v>
      </c>
      <c r="BJ13" s="227" t="s">
        <v>16</v>
      </c>
      <c r="BK13" s="285" t="s">
        <v>24</v>
      </c>
      <c r="BL13" s="11"/>
    </row>
    <row r="14" spans="1:64" ht="43.5" customHeight="1">
      <c r="A14" s="241"/>
      <c r="B14" s="242"/>
      <c r="C14" s="236"/>
      <c r="D14" s="236"/>
      <c r="E14" s="236"/>
      <c r="F14" s="237"/>
      <c r="G14" s="252"/>
      <c r="H14" s="235"/>
      <c r="I14" s="236"/>
      <c r="J14" s="237"/>
      <c r="K14" s="228"/>
      <c r="L14" s="235"/>
      <c r="M14" s="236"/>
      <c r="N14" s="236"/>
      <c r="O14" s="237"/>
      <c r="P14" s="235"/>
      <c r="Q14" s="236"/>
      <c r="R14" s="236"/>
      <c r="S14" s="237"/>
      <c r="T14" s="228"/>
      <c r="U14" s="235"/>
      <c r="V14" s="236"/>
      <c r="W14" s="237"/>
      <c r="X14" s="228"/>
      <c r="Y14" s="235"/>
      <c r="Z14" s="236"/>
      <c r="AA14" s="237"/>
      <c r="AB14" s="228"/>
      <c r="AC14" s="235"/>
      <c r="AD14" s="236"/>
      <c r="AE14" s="236"/>
      <c r="AF14" s="237"/>
      <c r="AG14" s="228"/>
      <c r="AH14" s="235"/>
      <c r="AI14" s="236"/>
      <c r="AJ14" s="237"/>
      <c r="AK14" s="228"/>
      <c r="AL14" s="235"/>
      <c r="AM14" s="236"/>
      <c r="AN14" s="236"/>
      <c r="AO14" s="237"/>
      <c r="AP14" s="235"/>
      <c r="AQ14" s="236"/>
      <c r="AR14" s="236"/>
      <c r="AS14" s="237"/>
      <c r="AT14" s="228"/>
      <c r="AU14" s="235"/>
      <c r="AV14" s="236"/>
      <c r="AW14" s="237"/>
      <c r="AX14" s="228"/>
      <c r="AY14" s="235"/>
      <c r="AZ14" s="236"/>
      <c r="BA14" s="236"/>
      <c r="BB14" s="236"/>
      <c r="BC14" s="246"/>
      <c r="BD14" s="249"/>
      <c r="BE14" s="228"/>
      <c r="BF14" s="255"/>
      <c r="BG14" s="256"/>
      <c r="BH14" s="228"/>
      <c r="BI14" s="228"/>
      <c r="BJ14" s="228"/>
      <c r="BK14" s="286"/>
      <c r="BL14" s="11"/>
    </row>
    <row r="15" spans="1:64" ht="12.75" customHeight="1">
      <c r="A15" s="241"/>
      <c r="B15" s="242"/>
      <c r="C15" s="185"/>
      <c r="D15" s="39"/>
      <c r="E15" s="39"/>
      <c r="F15" s="40"/>
      <c r="G15" s="252"/>
      <c r="H15" s="39"/>
      <c r="I15" s="39"/>
      <c r="J15" s="40"/>
      <c r="K15" s="228"/>
      <c r="L15" s="39"/>
      <c r="M15" s="39"/>
      <c r="N15" s="39"/>
      <c r="O15" s="39"/>
      <c r="P15" s="39"/>
      <c r="Q15" s="39"/>
      <c r="R15" s="39"/>
      <c r="S15" s="40"/>
      <c r="T15" s="228"/>
      <c r="U15" s="39"/>
      <c r="V15" s="39"/>
      <c r="W15" s="40"/>
      <c r="X15" s="228"/>
      <c r="Y15" s="39"/>
      <c r="Z15" s="39"/>
      <c r="AA15" s="40"/>
      <c r="AB15" s="228"/>
      <c r="AC15" s="39"/>
      <c r="AD15" s="39"/>
      <c r="AE15" s="39"/>
      <c r="AF15" s="40"/>
      <c r="AG15" s="228"/>
      <c r="AH15" s="39"/>
      <c r="AI15" s="39"/>
      <c r="AJ15" s="40"/>
      <c r="AK15" s="228"/>
      <c r="AL15" s="39"/>
      <c r="AM15" s="39"/>
      <c r="AN15" s="39"/>
      <c r="AO15" s="39"/>
      <c r="AP15" s="39"/>
      <c r="AQ15" s="39"/>
      <c r="AR15" s="39"/>
      <c r="AS15" s="40"/>
      <c r="AT15" s="228"/>
      <c r="AU15" s="39"/>
      <c r="AV15" s="39"/>
      <c r="AW15" s="40"/>
      <c r="AX15" s="228"/>
      <c r="AY15" s="39"/>
      <c r="AZ15" s="39"/>
      <c r="BA15" s="39"/>
      <c r="BB15" s="40"/>
      <c r="BC15" s="246"/>
      <c r="BD15" s="249"/>
      <c r="BE15" s="228"/>
      <c r="BF15" s="229" t="s">
        <v>57</v>
      </c>
      <c r="BG15" s="257" t="s">
        <v>58</v>
      </c>
      <c r="BH15" s="228"/>
      <c r="BI15" s="228"/>
      <c r="BJ15" s="228"/>
      <c r="BK15" s="286"/>
      <c r="BL15" s="11"/>
    </row>
    <row r="16" spans="1:64" ht="12.75" customHeight="1">
      <c r="A16" s="241"/>
      <c r="B16" s="242"/>
      <c r="C16" s="41"/>
      <c r="D16" s="38"/>
      <c r="E16" s="38"/>
      <c r="F16" s="41"/>
      <c r="G16" s="252"/>
      <c r="H16" s="38"/>
      <c r="I16" s="38"/>
      <c r="J16" s="41"/>
      <c r="K16" s="228"/>
      <c r="L16" s="38"/>
      <c r="M16" s="38"/>
      <c r="N16" s="38"/>
      <c r="O16" s="38"/>
      <c r="P16" s="38"/>
      <c r="Q16" s="38"/>
      <c r="R16" s="38"/>
      <c r="S16" s="41"/>
      <c r="T16" s="228"/>
      <c r="U16" s="38"/>
      <c r="V16" s="38"/>
      <c r="W16" s="41"/>
      <c r="X16" s="228"/>
      <c r="Y16" s="38"/>
      <c r="Z16" s="38"/>
      <c r="AA16" s="41"/>
      <c r="AB16" s="228"/>
      <c r="AC16" s="38"/>
      <c r="AD16" s="38"/>
      <c r="AE16" s="38"/>
      <c r="AF16" s="41"/>
      <c r="AG16" s="228"/>
      <c r="AH16" s="38"/>
      <c r="AI16" s="38"/>
      <c r="AJ16" s="41"/>
      <c r="AK16" s="228"/>
      <c r="AL16" s="38"/>
      <c r="AM16" s="38"/>
      <c r="AN16" s="38"/>
      <c r="AO16" s="38"/>
      <c r="AP16" s="38"/>
      <c r="AQ16" s="38"/>
      <c r="AR16" s="38"/>
      <c r="AS16" s="41"/>
      <c r="AT16" s="228"/>
      <c r="AU16" s="38"/>
      <c r="AV16" s="38"/>
      <c r="AW16" s="41"/>
      <c r="AX16" s="228"/>
      <c r="AY16" s="38"/>
      <c r="AZ16" s="38"/>
      <c r="BA16" s="38"/>
      <c r="BB16" s="40"/>
      <c r="BC16" s="246"/>
      <c r="BD16" s="249"/>
      <c r="BE16" s="228"/>
      <c r="BF16" s="230"/>
      <c r="BG16" s="249"/>
      <c r="BH16" s="228"/>
      <c r="BI16" s="228"/>
      <c r="BJ16" s="228"/>
      <c r="BK16" s="286"/>
      <c r="BL16" s="11"/>
    </row>
    <row r="17" spans="1:64" ht="12.75" customHeight="1">
      <c r="A17" s="241"/>
      <c r="B17" s="242"/>
      <c r="C17" s="41">
        <v>7</v>
      </c>
      <c r="D17" s="38">
        <v>14</v>
      </c>
      <c r="E17" s="38">
        <v>21</v>
      </c>
      <c r="F17" s="38">
        <v>28</v>
      </c>
      <c r="G17" s="252"/>
      <c r="H17" s="38">
        <v>12</v>
      </c>
      <c r="I17" s="38">
        <v>19</v>
      </c>
      <c r="J17" s="38">
        <v>26</v>
      </c>
      <c r="K17" s="228"/>
      <c r="L17" s="38">
        <v>9</v>
      </c>
      <c r="M17" s="41">
        <v>16</v>
      </c>
      <c r="N17" s="38">
        <v>23</v>
      </c>
      <c r="O17" s="38">
        <v>30</v>
      </c>
      <c r="P17" s="38">
        <v>7</v>
      </c>
      <c r="Q17" s="38">
        <v>14</v>
      </c>
      <c r="R17" s="38">
        <v>21</v>
      </c>
      <c r="S17" s="38">
        <v>28</v>
      </c>
      <c r="T17" s="228"/>
      <c r="U17" s="38">
        <v>11</v>
      </c>
      <c r="V17" s="38">
        <v>18</v>
      </c>
      <c r="W17" s="38">
        <v>25</v>
      </c>
      <c r="X17" s="228"/>
      <c r="Y17" s="38">
        <v>8</v>
      </c>
      <c r="Z17" s="38">
        <v>15</v>
      </c>
      <c r="AA17" s="38">
        <v>22</v>
      </c>
      <c r="AB17" s="228"/>
      <c r="AC17" s="38">
        <v>8</v>
      </c>
      <c r="AD17" s="38">
        <v>15</v>
      </c>
      <c r="AE17" s="38">
        <v>22</v>
      </c>
      <c r="AF17" s="38">
        <v>29</v>
      </c>
      <c r="AG17" s="228"/>
      <c r="AH17" s="38">
        <v>12</v>
      </c>
      <c r="AI17" s="38">
        <v>19</v>
      </c>
      <c r="AJ17" s="38">
        <v>26</v>
      </c>
      <c r="AK17" s="228"/>
      <c r="AL17" s="38">
        <v>10</v>
      </c>
      <c r="AM17" s="38">
        <v>17</v>
      </c>
      <c r="AN17" s="38">
        <v>24</v>
      </c>
      <c r="AO17" s="38">
        <v>31</v>
      </c>
      <c r="AP17" s="38">
        <v>7</v>
      </c>
      <c r="AQ17" s="38">
        <v>14</v>
      </c>
      <c r="AR17" s="38">
        <v>21</v>
      </c>
      <c r="AS17" s="38">
        <v>28</v>
      </c>
      <c r="AT17" s="228"/>
      <c r="AU17" s="38">
        <v>12</v>
      </c>
      <c r="AV17" s="38">
        <v>19</v>
      </c>
      <c r="AW17" s="38">
        <v>26</v>
      </c>
      <c r="AX17" s="228"/>
      <c r="AY17" s="38">
        <v>9</v>
      </c>
      <c r="AZ17" s="38">
        <v>16</v>
      </c>
      <c r="BA17" s="38">
        <v>23</v>
      </c>
      <c r="BB17" s="42">
        <v>31</v>
      </c>
      <c r="BC17" s="246"/>
      <c r="BD17" s="249"/>
      <c r="BE17" s="228"/>
      <c r="BF17" s="230"/>
      <c r="BG17" s="249"/>
      <c r="BH17" s="228"/>
      <c r="BI17" s="228"/>
      <c r="BJ17" s="228"/>
      <c r="BK17" s="286"/>
      <c r="BL17" s="11"/>
    </row>
    <row r="18" spans="1:64" ht="12.75" customHeight="1">
      <c r="A18" s="241"/>
      <c r="B18" s="242"/>
      <c r="C18" s="41" t="s">
        <v>142</v>
      </c>
      <c r="D18" s="38" t="s">
        <v>142</v>
      </c>
      <c r="E18" s="38" t="s">
        <v>142</v>
      </c>
      <c r="F18" s="38" t="s">
        <v>142</v>
      </c>
      <c r="G18" s="252"/>
      <c r="H18" s="38" t="s">
        <v>142</v>
      </c>
      <c r="I18" s="38" t="s">
        <v>142</v>
      </c>
      <c r="J18" s="38" t="s">
        <v>142</v>
      </c>
      <c r="K18" s="228"/>
      <c r="L18" s="38" t="s">
        <v>142</v>
      </c>
      <c r="M18" s="38" t="s">
        <v>142</v>
      </c>
      <c r="N18" s="38" t="s">
        <v>142</v>
      </c>
      <c r="O18" s="38" t="s">
        <v>142</v>
      </c>
      <c r="P18" s="38" t="s">
        <v>142</v>
      </c>
      <c r="Q18" s="38" t="s">
        <v>142</v>
      </c>
      <c r="R18" s="38" t="s">
        <v>142</v>
      </c>
      <c r="S18" s="38" t="s">
        <v>142</v>
      </c>
      <c r="T18" s="228"/>
      <c r="U18" s="38" t="s">
        <v>142</v>
      </c>
      <c r="V18" s="38" t="s">
        <v>142</v>
      </c>
      <c r="W18" s="38" t="s">
        <v>142</v>
      </c>
      <c r="X18" s="228"/>
      <c r="Y18" s="38" t="s">
        <v>142</v>
      </c>
      <c r="Z18" s="38" t="s">
        <v>142</v>
      </c>
      <c r="AA18" s="38" t="s">
        <v>142</v>
      </c>
      <c r="AB18" s="228"/>
      <c r="AC18" s="38" t="s">
        <v>142</v>
      </c>
      <c r="AD18" s="38" t="s">
        <v>142</v>
      </c>
      <c r="AE18" s="38" t="s">
        <v>142</v>
      </c>
      <c r="AF18" s="38" t="s">
        <v>142</v>
      </c>
      <c r="AG18" s="228"/>
      <c r="AH18" s="38" t="s">
        <v>142</v>
      </c>
      <c r="AI18" s="38" t="s">
        <v>142</v>
      </c>
      <c r="AJ18" s="38" t="s">
        <v>142</v>
      </c>
      <c r="AK18" s="228"/>
      <c r="AL18" s="38" t="s">
        <v>142</v>
      </c>
      <c r="AM18" s="38" t="s">
        <v>142</v>
      </c>
      <c r="AN18" s="38" t="s">
        <v>142</v>
      </c>
      <c r="AO18" s="38" t="s">
        <v>142</v>
      </c>
      <c r="AP18" s="38" t="s">
        <v>142</v>
      </c>
      <c r="AQ18" s="38" t="s">
        <v>142</v>
      </c>
      <c r="AR18" s="38" t="s">
        <v>142</v>
      </c>
      <c r="AS18" s="38" t="s">
        <v>142</v>
      </c>
      <c r="AT18" s="228"/>
      <c r="AU18" s="38" t="s">
        <v>142</v>
      </c>
      <c r="AV18" s="38" t="s">
        <v>142</v>
      </c>
      <c r="AW18" s="38" t="s">
        <v>142</v>
      </c>
      <c r="AX18" s="228"/>
      <c r="AY18" s="38" t="s">
        <v>142</v>
      </c>
      <c r="AZ18" s="38" t="s">
        <v>142</v>
      </c>
      <c r="BA18" s="38" t="s">
        <v>142</v>
      </c>
      <c r="BB18" s="42" t="s">
        <v>142</v>
      </c>
      <c r="BC18" s="246"/>
      <c r="BD18" s="249"/>
      <c r="BE18" s="228"/>
      <c r="BF18" s="230"/>
      <c r="BG18" s="249"/>
      <c r="BH18" s="228"/>
      <c r="BI18" s="228"/>
      <c r="BJ18" s="228"/>
      <c r="BK18" s="286"/>
      <c r="BL18" s="11"/>
    </row>
    <row r="19" spans="1:64" ht="12.75" customHeight="1">
      <c r="A19" s="241"/>
      <c r="B19" s="242"/>
      <c r="C19" s="41">
        <v>1</v>
      </c>
      <c r="D19" s="38">
        <v>8</v>
      </c>
      <c r="E19" s="38">
        <v>15</v>
      </c>
      <c r="F19" s="38">
        <v>22</v>
      </c>
      <c r="G19" s="252"/>
      <c r="H19" s="38">
        <v>6</v>
      </c>
      <c r="I19" s="38">
        <v>13</v>
      </c>
      <c r="J19" s="38">
        <v>20</v>
      </c>
      <c r="K19" s="228"/>
      <c r="L19" s="38">
        <v>3</v>
      </c>
      <c r="M19" s="38">
        <v>10</v>
      </c>
      <c r="N19" s="38">
        <v>17</v>
      </c>
      <c r="O19" s="38">
        <v>24</v>
      </c>
      <c r="P19" s="38">
        <v>1</v>
      </c>
      <c r="Q19" s="38">
        <v>8</v>
      </c>
      <c r="R19" s="38">
        <v>15</v>
      </c>
      <c r="S19" s="38">
        <v>22</v>
      </c>
      <c r="T19" s="228"/>
      <c r="U19" s="38">
        <v>5</v>
      </c>
      <c r="V19" s="38">
        <v>12</v>
      </c>
      <c r="W19" s="38">
        <v>19</v>
      </c>
      <c r="X19" s="228"/>
      <c r="Y19" s="38">
        <v>2</v>
      </c>
      <c r="Z19" s="38">
        <v>9</v>
      </c>
      <c r="AA19" s="38">
        <v>16</v>
      </c>
      <c r="AB19" s="228"/>
      <c r="AC19" s="38">
        <v>2</v>
      </c>
      <c r="AD19" s="38">
        <v>9</v>
      </c>
      <c r="AE19" s="38">
        <v>16</v>
      </c>
      <c r="AF19" s="38">
        <v>23</v>
      </c>
      <c r="AG19" s="228"/>
      <c r="AH19" s="38">
        <v>6</v>
      </c>
      <c r="AI19" s="38">
        <v>13</v>
      </c>
      <c r="AJ19" s="38">
        <v>20</v>
      </c>
      <c r="AK19" s="228"/>
      <c r="AL19" s="38">
        <v>4</v>
      </c>
      <c r="AM19" s="38">
        <v>11</v>
      </c>
      <c r="AN19" s="38">
        <v>18</v>
      </c>
      <c r="AO19" s="38">
        <v>25</v>
      </c>
      <c r="AP19" s="38">
        <v>1</v>
      </c>
      <c r="AQ19" s="38">
        <v>8</v>
      </c>
      <c r="AR19" s="38">
        <v>15</v>
      </c>
      <c r="AS19" s="38">
        <v>22</v>
      </c>
      <c r="AT19" s="228"/>
      <c r="AU19" s="38">
        <v>6</v>
      </c>
      <c r="AV19" s="38">
        <v>13</v>
      </c>
      <c r="AW19" s="38">
        <v>20</v>
      </c>
      <c r="AX19" s="228"/>
      <c r="AY19" s="38">
        <v>3</v>
      </c>
      <c r="AZ19" s="38">
        <v>10</v>
      </c>
      <c r="BA19" s="38">
        <v>17</v>
      </c>
      <c r="BB19" s="42">
        <v>24</v>
      </c>
      <c r="BC19" s="246"/>
      <c r="BD19" s="249"/>
      <c r="BE19" s="228"/>
      <c r="BF19" s="230"/>
      <c r="BG19" s="249"/>
      <c r="BH19" s="228"/>
      <c r="BI19" s="228"/>
      <c r="BJ19" s="228"/>
      <c r="BK19" s="286"/>
      <c r="BL19" s="11"/>
    </row>
    <row r="20" spans="1:64" ht="12.75" customHeight="1">
      <c r="A20" s="241"/>
      <c r="B20" s="242"/>
      <c r="C20" s="41"/>
      <c r="D20" s="38"/>
      <c r="E20" s="38"/>
      <c r="F20" s="38"/>
      <c r="G20" s="252"/>
      <c r="H20" s="38"/>
      <c r="I20" s="38"/>
      <c r="J20" s="38"/>
      <c r="K20" s="228"/>
      <c r="L20" s="38"/>
      <c r="M20" s="38"/>
      <c r="N20" s="38"/>
      <c r="O20" s="38"/>
      <c r="P20" s="38"/>
      <c r="Q20" s="38"/>
      <c r="R20" s="38"/>
      <c r="S20" s="38"/>
      <c r="T20" s="228"/>
      <c r="U20" s="38"/>
      <c r="V20" s="38"/>
      <c r="W20" s="38"/>
      <c r="X20" s="228"/>
      <c r="Y20" s="38"/>
      <c r="Z20" s="38"/>
      <c r="AA20" s="38"/>
      <c r="AB20" s="228"/>
      <c r="AC20" s="38"/>
      <c r="AD20" s="38"/>
      <c r="AE20" s="38"/>
      <c r="AF20" s="38"/>
      <c r="AG20" s="228"/>
      <c r="AH20" s="38"/>
      <c r="AI20" s="38"/>
      <c r="AJ20" s="38"/>
      <c r="AK20" s="228"/>
      <c r="AL20" s="38"/>
      <c r="AM20" s="38"/>
      <c r="AN20" s="38"/>
      <c r="AO20" s="38"/>
      <c r="AP20" s="38"/>
      <c r="AQ20" s="38"/>
      <c r="AR20" s="38"/>
      <c r="AS20" s="38"/>
      <c r="AT20" s="228"/>
      <c r="AU20" s="38"/>
      <c r="AV20" s="38"/>
      <c r="AW20" s="38"/>
      <c r="AX20" s="228"/>
      <c r="AY20" s="38"/>
      <c r="AZ20" s="38"/>
      <c r="BA20" s="38"/>
      <c r="BB20" s="42"/>
      <c r="BC20" s="246"/>
      <c r="BD20" s="249"/>
      <c r="BE20" s="228"/>
      <c r="BF20" s="230"/>
      <c r="BG20" s="249"/>
      <c r="BH20" s="228"/>
      <c r="BI20" s="228"/>
      <c r="BJ20" s="228"/>
      <c r="BK20" s="286"/>
      <c r="BL20" s="11"/>
    </row>
    <row r="21" spans="1:64" ht="12.75" customHeight="1">
      <c r="A21" s="241"/>
      <c r="B21" s="242"/>
      <c r="C21" s="41"/>
      <c r="D21" s="38"/>
      <c r="E21" s="38"/>
      <c r="F21" s="38"/>
      <c r="G21" s="252"/>
      <c r="H21" s="38"/>
      <c r="I21" s="38"/>
      <c r="J21" s="38"/>
      <c r="K21" s="228"/>
      <c r="L21" s="38"/>
      <c r="M21" s="38"/>
      <c r="N21" s="38"/>
      <c r="O21" s="38"/>
      <c r="P21" s="38"/>
      <c r="Q21" s="38"/>
      <c r="R21" s="38"/>
      <c r="S21" s="38"/>
      <c r="T21" s="228"/>
      <c r="U21" s="38"/>
      <c r="V21" s="38"/>
      <c r="W21" s="38"/>
      <c r="X21" s="228"/>
      <c r="Y21" s="38"/>
      <c r="Z21" s="38"/>
      <c r="AA21" s="38"/>
      <c r="AB21" s="228"/>
      <c r="AC21" s="38"/>
      <c r="AD21" s="38"/>
      <c r="AE21" s="38"/>
      <c r="AF21" s="38"/>
      <c r="AG21" s="228"/>
      <c r="AH21" s="38"/>
      <c r="AI21" s="38"/>
      <c r="AJ21" s="38"/>
      <c r="AK21" s="228"/>
      <c r="AL21" s="38"/>
      <c r="AM21" s="38"/>
      <c r="AN21" s="38"/>
      <c r="AO21" s="38"/>
      <c r="AP21" s="38"/>
      <c r="AQ21" s="38"/>
      <c r="AR21" s="38"/>
      <c r="AS21" s="38"/>
      <c r="AT21" s="228"/>
      <c r="AU21" s="38"/>
      <c r="AV21" s="38"/>
      <c r="AW21" s="38"/>
      <c r="AX21" s="228"/>
      <c r="AY21" s="38"/>
      <c r="AZ21" s="38"/>
      <c r="BA21" s="38"/>
      <c r="BB21" s="42"/>
      <c r="BC21" s="246"/>
      <c r="BD21" s="249"/>
      <c r="BE21" s="228"/>
      <c r="BF21" s="230"/>
      <c r="BG21" s="249"/>
      <c r="BH21" s="228"/>
      <c r="BI21" s="228"/>
      <c r="BJ21" s="228"/>
      <c r="BK21" s="286"/>
      <c r="BL21" s="11"/>
    </row>
    <row r="22" spans="1:64" ht="17.25" customHeight="1">
      <c r="A22" s="241"/>
      <c r="B22" s="242"/>
      <c r="C22" s="41"/>
      <c r="D22" s="38"/>
      <c r="E22" s="38"/>
      <c r="F22" s="38"/>
      <c r="G22" s="252"/>
      <c r="H22" s="38"/>
      <c r="I22" s="38"/>
      <c r="J22" s="38"/>
      <c r="K22" s="228"/>
      <c r="L22" s="38"/>
      <c r="M22" s="38"/>
      <c r="N22" s="38"/>
      <c r="O22" s="38"/>
      <c r="P22" s="38"/>
      <c r="Q22" s="38"/>
      <c r="R22" s="38"/>
      <c r="S22" s="38"/>
      <c r="T22" s="228"/>
      <c r="U22" s="38"/>
      <c r="V22" s="38"/>
      <c r="W22" s="38"/>
      <c r="X22" s="228"/>
      <c r="Y22" s="38"/>
      <c r="Z22" s="38"/>
      <c r="AA22" s="38"/>
      <c r="AB22" s="228"/>
      <c r="AC22" s="38"/>
      <c r="AD22" s="38"/>
      <c r="AE22" s="38"/>
      <c r="AF22" s="38"/>
      <c r="AG22" s="228"/>
      <c r="AH22" s="38"/>
      <c r="AI22" s="38"/>
      <c r="AJ22" s="38"/>
      <c r="AK22" s="228"/>
      <c r="AL22" s="38"/>
      <c r="AM22" s="38"/>
      <c r="AN22" s="38"/>
      <c r="AO22" s="38"/>
      <c r="AP22" s="38"/>
      <c r="AQ22" s="38"/>
      <c r="AR22" s="38"/>
      <c r="AS22" s="38"/>
      <c r="AT22" s="228"/>
      <c r="AU22" s="38"/>
      <c r="AV22" s="38"/>
      <c r="AW22" s="38"/>
      <c r="AX22" s="228"/>
      <c r="AY22" s="38"/>
      <c r="AZ22" s="38"/>
      <c r="BA22" s="38"/>
      <c r="BB22" s="42"/>
      <c r="BC22" s="246"/>
      <c r="BD22" s="249"/>
      <c r="BE22" s="228"/>
      <c r="BF22" s="230"/>
      <c r="BG22" s="249"/>
      <c r="BH22" s="228"/>
      <c r="BI22" s="228"/>
      <c r="BJ22" s="228"/>
      <c r="BK22" s="286"/>
      <c r="BL22" s="11"/>
    </row>
    <row r="23" spans="1:64" ht="15" customHeight="1" thickBot="1">
      <c r="A23" s="243"/>
      <c r="B23" s="244"/>
      <c r="C23" s="43">
        <v>1</v>
      </c>
      <c r="D23" s="44">
        <v>2</v>
      </c>
      <c r="E23" s="44">
        <v>3</v>
      </c>
      <c r="F23" s="44">
        <v>4</v>
      </c>
      <c r="G23" s="44">
        <v>5</v>
      </c>
      <c r="H23" s="44">
        <v>6</v>
      </c>
      <c r="I23" s="44">
        <v>7</v>
      </c>
      <c r="J23" s="44">
        <v>8</v>
      </c>
      <c r="K23" s="44">
        <v>9</v>
      </c>
      <c r="L23" s="44">
        <v>10</v>
      </c>
      <c r="M23" s="44">
        <v>11</v>
      </c>
      <c r="N23" s="44">
        <v>12</v>
      </c>
      <c r="O23" s="44">
        <v>13</v>
      </c>
      <c r="P23" s="44">
        <v>14</v>
      </c>
      <c r="Q23" s="44">
        <v>15</v>
      </c>
      <c r="R23" s="44">
        <v>16</v>
      </c>
      <c r="S23" s="44">
        <v>17</v>
      </c>
      <c r="T23" s="44">
        <v>18</v>
      </c>
      <c r="U23" s="44">
        <v>19</v>
      </c>
      <c r="V23" s="44">
        <v>20</v>
      </c>
      <c r="W23" s="44">
        <v>21</v>
      </c>
      <c r="X23" s="44">
        <v>22</v>
      </c>
      <c r="Y23" s="44">
        <v>23</v>
      </c>
      <c r="Z23" s="44">
        <v>24</v>
      </c>
      <c r="AA23" s="44">
        <v>25</v>
      </c>
      <c r="AB23" s="44">
        <v>26</v>
      </c>
      <c r="AC23" s="44">
        <v>27</v>
      </c>
      <c r="AD23" s="44">
        <v>28</v>
      </c>
      <c r="AE23" s="44">
        <v>29</v>
      </c>
      <c r="AF23" s="44">
        <v>30</v>
      </c>
      <c r="AG23" s="44">
        <v>31</v>
      </c>
      <c r="AH23" s="44">
        <v>32</v>
      </c>
      <c r="AI23" s="44">
        <v>33</v>
      </c>
      <c r="AJ23" s="44">
        <v>34</v>
      </c>
      <c r="AK23" s="44">
        <v>35</v>
      </c>
      <c r="AL23" s="44">
        <v>36</v>
      </c>
      <c r="AM23" s="44">
        <v>37</v>
      </c>
      <c r="AN23" s="44">
        <v>38</v>
      </c>
      <c r="AO23" s="44">
        <v>39</v>
      </c>
      <c r="AP23" s="44">
        <v>40</v>
      </c>
      <c r="AQ23" s="44">
        <v>41</v>
      </c>
      <c r="AR23" s="44">
        <v>42</v>
      </c>
      <c r="AS23" s="44">
        <v>43</v>
      </c>
      <c r="AT23" s="44">
        <v>44</v>
      </c>
      <c r="AU23" s="44">
        <v>45</v>
      </c>
      <c r="AV23" s="44">
        <v>46</v>
      </c>
      <c r="AW23" s="44">
        <v>47</v>
      </c>
      <c r="AX23" s="44">
        <v>48</v>
      </c>
      <c r="AY23" s="44">
        <v>49</v>
      </c>
      <c r="AZ23" s="44">
        <v>50</v>
      </c>
      <c r="BA23" s="44">
        <v>51</v>
      </c>
      <c r="BB23" s="45">
        <v>52</v>
      </c>
      <c r="BC23" s="247"/>
      <c r="BD23" s="250"/>
      <c r="BE23" s="251"/>
      <c r="BF23" s="231"/>
      <c r="BG23" s="250"/>
      <c r="BH23" s="251"/>
      <c r="BI23" s="251"/>
      <c r="BJ23" s="251"/>
      <c r="BK23" s="287"/>
      <c r="BL23" s="11"/>
    </row>
    <row r="24" spans="1:70" ht="13.5" customHeight="1" thickBot="1">
      <c r="A24" s="265">
        <v>1</v>
      </c>
      <c r="B24" s="266"/>
      <c r="C24" s="53"/>
      <c r="D24" s="54"/>
      <c r="E24" s="54"/>
      <c r="F24" s="54"/>
      <c r="G24" s="55">
        <v>17</v>
      </c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4"/>
      <c r="S24" s="54"/>
      <c r="T24" s="54" t="s">
        <v>66</v>
      </c>
      <c r="U24" s="54" t="s">
        <v>66</v>
      </c>
      <c r="V24" s="54"/>
      <c r="W24" s="54"/>
      <c r="X24" s="55">
        <v>22</v>
      </c>
      <c r="Y24" s="56"/>
      <c r="Z24" s="54"/>
      <c r="AA24" s="54"/>
      <c r="AB24" s="54"/>
      <c r="AC24" s="54"/>
      <c r="AD24" s="57"/>
      <c r="AE24" s="57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 t="s">
        <v>68</v>
      </c>
      <c r="AS24" s="54" t="s">
        <v>68</v>
      </c>
      <c r="AT24" s="54" t="s">
        <v>66</v>
      </c>
      <c r="AU24" s="54" t="s">
        <v>66</v>
      </c>
      <c r="AV24" s="54" t="s">
        <v>66</v>
      </c>
      <c r="AW24" s="54" t="s">
        <v>66</v>
      </c>
      <c r="AX24" s="54" t="s">
        <v>66</v>
      </c>
      <c r="AY24" s="54" t="s">
        <v>66</v>
      </c>
      <c r="AZ24" s="54" t="s">
        <v>66</v>
      </c>
      <c r="BA24" s="54" t="s">
        <v>66</v>
      </c>
      <c r="BB24" s="58" t="s">
        <v>66</v>
      </c>
      <c r="BC24" s="59">
        <v>1</v>
      </c>
      <c r="BD24" s="60">
        <v>39</v>
      </c>
      <c r="BE24" s="60"/>
      <c r="BF24" s="60"/>
      <c r="BG24" s="60"/>
      <c r="BH24" s="60">
        <v>2</v>
      </c>
      <c r="BI24" s="60"/>
      <c r="BJ24" s="61">
        <v>11</v>
      </c>
      <c r="BK24" s="62">
        <f>SUM(BD24:BJ24)</f>
        <v>52</v>
      </c>
      <c r="BL24" s="11"/>
      <c r="BR24" s="33"/>
    </row>
    <row r="25" spans="1:70" ht="13.5" customHeight="1" thickBot="1">
      <c r="A25" s="267">
        <v>2</v>
      </c>
      <c r="B25" s="268"/>
      <c r="C25" s="46"/>
      <c r="D25" s="47"/>
      <c r="E25" s="47"/>
      <c r="F25" s="47"/>
      <c r="G25" s="48">
        <v>17</v>
      </c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7"/>
      <c r="S25" s="50"/>
      <c r="T25" s="47" t="s">
        <v>66</v>
      </c>
      <c r="U25" s="47" t="s">
        <v>66</v>
      </c>
      <c r="V25" s="47"/>
      <c r="W25" s="47"/>
      <c r="X25" s="49">
        <v>15</v>
      </c>
      <c r="Y25" s="49"/>
      <c r="Z25" s="47"/>
      <c r="AA25" s="47"/>
      <c r="AB25" s="47"/>
      <c r="AC25" s="47"/>
      <c r="AD25" s="51"/>
      <c r="AE25" s="51"/>
      <c r="AF25" s="47"/>
      <c r="AG25" s="47"/>
      <c r="AH25" s="47"/>
      <c r="AI25" s="47"/>
      <c r="AJ25" s="47"/>
      <c r="AK25" s="54" t="s">
        <v>68</v>
      </c>
      <c r="AL25" s="47">
        <v>0</v>
      </c>
      <c r="AM25" s="47">
        <v>0</v>
      </c>
      <c r="AN25" s="47">
        <v>0</v>
      </c>
      <c r="AO25" s="47">
        <v>0</v>
      </c>
      <c r="AP25" s="52">
        <v>8</v>
      </c>
      <c r="AQ25" s="47">
        <v>8</v>
      </c>
      <c r="AR25" s="52">
        <v>8</v>
      </c>
      <c r="AS25" s="47">
        <v>8</v>
      </c>
      <c r="AT25" s="128" t="s">
        <v>66</v>
      </c>
      <c r="AU25" s="128" t="s">
        <v>66</v>
      </c>
      <c r="AV25" s="128" t="s">
        <v>66</v>
      </c>
      <c r="AW25" s="128" t="s">
        <v>66</v>
      </c>
      <c r="AX25" s="128" t="s">
        <v>66</v>
      </c>
      <c r="AY25" s="128" t="s">
        <v>66</v>
      </c>
      <c r="AZ25" s="128" t="s">
        <v>66</v>
      </c>
      <c r="BA25" s="128" t="s">
        <v>66</v>
      </c>
      <c r="BB25" s="129" t="s">
        <v>66</v>
      </c>
      <c r="BC25" s="59">
        <v>2</v>
      </c>
      <c r="BD25" s="60">
        <v>32</v>
      </c>
      <c r="BE25" s="60">
        <v>4</v>
      </c>
      <c r="BF25" s="60">
        <v>4</v>
      </c>
      <c r="BG25" s="60"/>
      <c r="BH25" s="60">
        <v>1</v>
      </c>
      <c r="BI25" s="60"/>
      <c r="BJ25" s="61">
        <v>11</v>
      </c>
      <c r="BK25" s="62">
        <f>SUM(BD25:BJ25)</f>
        <v>52</v>
      </c>
      <c r="BL25" s="11"/>
      <c r="BR25" s="33"/>
    </row>
    <row r="26" spans="1:64" ht="15.75" customHeight="1" thickBot="1">
      <c r="A26" s="283">
        <v>3</v>
      </c>
      <c r="B26" s="284"/>
      <c r="C26" s="46"/>
      <c r="D26" s="47"/>
      <c r="E26" s="47"/>
      <c r="F26" s="47"/>
      <c r="G26" s="48">
        <v>16</v>
      </c>
      <c r="H26" s="48"/>
      <c r="I26" s="49"/>
      <c r="J26" s="49"/>
      <c r="K26" s="49"/>
      <c r="L26" s="47"/>
      <c r="M26" s="47"/>
      <c r="N26" s="49"/>
      <c r="O26" s="47"/>
      <c r="P26" s="47"/>
      <c r="Q26" s="47"/>
      <c r="R26" s="47"/>
      <c r="S26" s="54" t="s">
        <v>68</v>
      </c>
      <c r="T26" s="47" t="s">
        <v>66</v>
      </c>
      <c r="U26" s="47" t="s">
        <v>66</v>
      </c>
      <c r="V26" s="47"/>
      <c r="W26" s="47"/>
      <c r="X26" s="49">
        <v>5</v>
      </c>
      <c r="Y26" s="49"/>
      <c r="Z26" s="47"/>
      <c r="AA26" s="54" t="s">
        <v>68</v>
      </c>
      <c r="AB26" s="47">
        <v>8</v>
      </c>
      <c r="AC26" s="47">
        <v>8</v>
      </c>
      <c r="AD26" s="47">
        <v>8</v>
      </c>
      <c r="AE26" s="47">
        <v>8</v>
      </c>
      <c r="AF26" s="47">
        <v>8</v>
      </c>
      <c r="AG26" s="47">
        <v>8</v>
      </c>
      <c r="AH26" s="47">
        <v>8</v>
      </c>
      <c r="AI26" s="47">
        <v>8</v>
      </c>
      <c r="AJ26" s="47" t="s">
        <v>19</v>
      </c>
      <c r="AK26" s="47" t="s">
        <v>19</v>
      </c>
      <c r="AL26" s="47" t="s">
        <v>19</v>
      </c>
      <c r="AM26" s="47" t="s">
        <v>19</v>
      </c>
      <c r="AN26" s="47" t="s">
        <v>67</v>
      </c>
      <c r="AO26" s="47" t="s">
        <v>67</v>
      </c>
      <c r="AP26" s="47" t="s">
        <v>67</v>
      </c>
      <c r="AQ26" s="47" t="s">
        <v>67</v>
      </c>
      <c r="AR26" s="47" t="s">
        <v>10</v>
      </c>
      <c r="AS26" s="47" t="s">
        <v>10</v>
      </c>
      <c r="AT26" s="54"/>
      <c r="AU26" s="54"/>
      <c r="AV26" s="54"/>
      <c r="AW26" s="54"/>
      <c r="AX26" s="54"/>
      <c r="AY26" s="54"/>
      <c r="AZ26" s="54"/>
      <c r="BA26" s="54"/>
      <c r="BB26" s="58"/>
      <c r="BC26" s="127">
        <v>3</v>
      </c>
      <c r="BD26" s="63">
        <v>21</v>
      </c>
      <c r="BE26" s="63"/>
      <c r="BF26" s="63">
        <v>8</v>
      </c>
      <c r="BG26" s="63">
        <v>4</v>
      </c>
      <c r="BH26" s="63">
        <v>2</v>
      </c>
      <c r="BI26" s="63">
        <v>6</v>
      </c>
      <c r="BJ26" s="63">
        <v>2</v>
      </c>
      <c r="BK26" s="62">
        <f>SUM(BD26:BJ26)</f>
        <v>43</v>
      </c>
      <c r="BL26" s="11"/>
    </row>
    <row r="27" spans="1:64" ht="13.5" customHeight="1" thickBot="1">
      <c r="A27" s="4"/>
      <c r="B27" s="6"/>
      <c r="C27" s="4"/>
      <c r="D27" s="4"/>
      <c r="E27" s="4"/>
      <c r="F27" s="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64" t="s">
        <v>14</v>
      </c>
      <c r="BA27" s="264"/>
      <c r="BB27" s="264"/>
      <c r="BC27" s="31"/>
      <c r="BD27" s="30">
        <f aca="true" t="shared" si="0" ref="BD27:BK27">BD26+BD25+BD24</f>
        <v>92</v>
      </c>
      <c r="BE27" s="30">
        <f t="shared" si="0"/>
        <v>4</v>
      </c>
      <c r="BF27" s="30">
        <f t="shared" si="0"/>
        <v>12</v>
      </c>
      <c r="BG27" s="30">
        <f t="shared" si="0"/>
        <v>4</v>
      </c>
      <c r="BH27" s="30">
        <f t="shared" si="0"/>
        <v>5</v>
      </c>
      <c r="BI27" s="30">
        <f t="shared" si="0"/>
        <v>6</v>
      </c>
      <c r="BJ27" s="30">
        <f t="shared" si="0"/>
        <v>24</v>
      </c>
      <c r="BK27" s="30">
        <f t="shared" si="0"/>
        <v>147</v>
      </c>
      <c r="BL27" s="11"/>
    </row>
    <row r="28" spans="2:63" ht="3.75" customHeight="1">
      <c r="B28" s="2"/>
      <c r="BA28" s="20"/>
      <c r="BB28" s="20"/>
      <c r="BC28" s="20"/>
      <c r="BD28" s="21"/>
      <c r="BE28" s="21"/>
      <c r="BF28" s="21"/>
      <c r="BG28" s="21"/>
      <c r="BH28" s="21"/>
      <c r="BI28" s="21"/>
      <c r="BJ28" s="21"/>
      <c r="BK28" s="21"/>
    </row>
    <row r="29" spans="1:63" ht="12.75" customHeight="1">
      <c r="A29" s="238" t="s">
        <v>15</v>
      </c>
      <c r="B29" s="238"/>
      <c r="C29" s="238"/>
      <c r="D29" s="238"/>
      <c r="E29" s="238"/>
      <c r="F29" s="238"/>
      <c r="G29" s="4"/>
      <c r="H29" s="238" t="s">
        <v>17</v>
      </c>
      <c r="I29" s="238"/>
      <c r="J29" s="238"/>
      <c r="K29" s="238"/>
      <c r="L29" s="238"/>
      <c r="M29" s="238"/>
      <c r="N29" s="238"/>
      <c r="O29" s="4"/>
      <c r="P29" s="238" t="s">
        <v>62</v>
      </c>
      <c r="Q29" s="238"/>
      <c r="R29" s="238"/>
      <c r="S29" s="238"/>
      <c r="T29" s="238"/>
      <c r="U29" s="238"/>
      <c r="V29" s="238"/>
      <c r="W29" s="10"/>
      <c r="X29" s="238" t="s">
        <v>63</v>
      </c>
      <c r="Y29" s="238"/>
      <c r="Z29" s="238"/>
      <c r="AA29" s="238"/>
      <c r="AB29" s="238"/>
      <c r="AC29" s="238"/>
      <c r="AD29" s="238"/>
      <c r="AE29" s="4"/>
      <c r="AF29" s="238" t="s">
        <v>64</v>
      </c>
      <c r="AG29" s="238"/>
      <c r="AH29" s="238"/>
      <c r="AI29" s="238"/>
      <c r="AJ29" s="238"/>
      <c r="AK29" s="238"/>
      <c r="AL29" s="238"/>
      <c r="AM29" s="4"/>
      <c r="AN29" s="238" t="s">
        <v>18</v>
      </c>
      <c r="AO29" s="238"/>
      <c r="AP29" s="238"/>
      <c r="AQ29" s="238"/>
      <c r="AR29" s="238"/>
      <c r="AS29" s="238"/>
      <c r="AT29" s="238"/>
      <c r="AU29" s="4"/>
      <c r="AV29" s="238" t="s">
        <v>65</v>
      </c>
      <c r="AW29" s="238"/>
      <c r="AX29" s="238"/>
      <c r="AY29" s="238"/>
      <c r="AZ29" s="238"/>
      <c r="BA29" s="238"/>
      <c r="BB29" s="238"/>
      <c r="BC29" s="279" t="s">
        <v>123</v>
      </c>
      <c r="BD29" s="279"/>
      <c r="BE29" s="279"/>
      <c r="BF29" s="279"/>
      <c r="BG29" s="238" t="s">
        <v>16</v>
      </c>
      <c r="BH29" s="238"/>
      <c r="BI29" s="238"/>
      <c r="BJ29" s="238"/>
      <c r="BK29" s="4"/>
    </row>
    <row r="30" spans="1:63" ht="12.75" customHeight="1">
      <c r="A30" s="238"/>
      <c r="B30" s="238"/>
      <c r="C30" s="238"/>
      <c r="D30" s="238"/>
      <c r="E30" s="238"/>
      <c r="F30" s="238"/>
      <c r="G30" s="4"/>
      <c r="H30" s="238"/>
      <c r="I30" s="238"/>
      <c r="J30" s="238"/>
      <c r="K30" s="238"/>
      <c r="L30" s="238"/>
      <c r="M30" s="238"/>
      <c r="N30" s="238"/>
      <c r="O30" s="4"/>
      <c r="P30" s="238"/>
      <c r="Q30" s="238"/>
      <c r="R30" s="238"/>
      <c r="S30" s="238"/>
      <c r="T30" s="238"/>
      <c r="U30" s="238"/>
      <c r="V30" s="238"/>
      <c r="W30" s="10"/>
      <c r="X30" s="238"/>
      <c r="Y30" s="238"/>
      <c r="Z30" s="238"/>
      <c r="AA30" s="238"/>
      <c r="AB30" s="238"/>
      <c r="AC30" s="238"/>
      <c r="AD30" s="238"/>
      <c r="AE30" s="4"/>
      <c r="AF30" s="238"/>
      <c r="AG30" s="238"/>
      <c r="AH30" s="238"/>
      <c r="AI30" s="238"/>
      <c r="AJ30" s="238"/>
      <c r="AK30" s="238"/>
      <c r="AL30" s="238"/>
      <c r="AM30" s="4"/>
      <c r="AN30" s="238"/>
      <c r="AO30" s="238"/>
      <c r="AP30" s="238"/>
      <c r="AQ30" s="238"/>
      <c r="AR30" s="238"/>
      <c r="AS30" s="238"/>
      <c r="AT30" s="238"/>
      <c r="AU30" s="4"/>
      <c r="AV30" s="238"/>
      <c r="AW30" s="238"/>
      <c r="AX30" s="238"/>
      <c r="AY30" s="238"/>
      <c r="AZ30" s="238"/>
      <c r="BA30" s="238"/>
      <c r="BB30" s="238"/>
      <c r="BC30" s="279"/>
      <c r="BD30" s="279"/>
      <c r="BE30" s="279"/>
      <c r="BF30" s="279"/>
      <c r="BG30" s="238"/>
      <c r="BH30" s="238"/>
      <c r="BI30" s="238"/>
      <c r="BJ30" s="238"/>
      <c r="BK30" s="4"/>
    </row>
    <row r="31" spans="1:63" ht="12.75" customHeight="1">
      <c r="A31" s="238"/>
      <c r="B31" s="238"/>
      <c r="C31" s="238"/>
      <c r="D31" s="238"/>
      <c r="E31" s="238"/>
      <c r="F31" s="238"/>
      <c r="G31" s="4"/>
      <c r="H31" s="238"/>
      <c r="I31" s="238"/>
      <c r="J31" s="238"/>
      <c r="K31" s="238"/>
      <c r="L31" s="238"/>
      <c r="M31" s="238"/>
      <c r="N31" s="238"/>
      <c r="O31" s="4"/>
      <c r="P31" s="238"/>
      <c r="Q31" s="238"/>
      <c r="R31" s="238"/>
      <c r="S31" s="238"/>
      <c r="T31" s="238"/>
      <c r="U31" s="238"/>
      <c r="V31" s="238"/>
      <c r="W31" s="10"/>
      <c r="X31" s="238"/>
      <c r="Y31" s="238"/>
      <c r="Z31" s="238"/>
      <c r="AA31" s="238"/>
      <c r="AB31" s="238"/>
      <c r="AC31" s="238"/>
      <c r="AD31" s="238"/>
      <c r="AE31" s="4"/>
      <c r="AF31" s="238"/>
      <c r="AG31" s="238"/>
      <c r="AH31" s="238"/>
      <c r="AI31" s="238"/>
      <c r="AJ31" s="238"/>
      <c r="AK31" s="238"/>
      <c r="AL31" s="238"/>
      <c r="AM31" s="4"/>
      <c r="AN31" s="238"/>
      <c r="AO31" s="238"/>
      <c r="AP31" s="238"/>
      <c r="AQ31" s="238"/>
      <c r="AR31" s="238"/>
      <c r="AS31" s="238"/>
      <c r="AT31" s="238"/>
      <c r="AU31" s="4"/>
      <c r="AV31" s="238"/>
      <c r="AW31" s="238"/>
      <c r="AX31" s="238"/>
      <c r="AY31" s="238"/>
      <c r="AZ31" s="238"/>
      <c r="BA31" s="238"/>
      <c r="BB31" s="238"/>
      <c r="BC31" s="279"/>
      <c r="BD31" s="279"/>
      <c r="BE31" s="279"/>
      <c r="BF31" s="279"/>
      <c r="BG31" s="238"/>
      <c r="BH31" s="238"/>
      <c r="BI31" s="238"/>
      <c r="BJ31" s="238"/>
      <c r="BK31" s="4"/>
    </row>
    <row r="32" spans="1:63" ht="12" customHeight="1">
      <c r="A32" s="238"/>
      <c r="B32" s="238"/>
      <c r="C32" s="238"/>
      <c r="D32" s="238"/>
      <c r="E32" s="238"/>
      <c r="F32" s="238"/>
      <c r="G32" s="4"/>
      <c r="H32" s="238"/>
      <c r="I32" s="238"/>
      <c r="J32" s="238"/>
      <c r="K32" s="238"/>
      <c r="L32" s="238"/>
      <c r="M32" s="238"/>
      <c r="N32" s="238"/>
      <c r="O32" s="4"/>
      <c r="P32" s="238"/>
      <c r="Q32" s="238"/>
      <c r="R32" s="238"/>
      <c r="S32" s="238"/>
      <c r="T32" s="238"/>
      <c r="U32" s="238"/>
      <c r="V32" s="238"/>
      <c r="W32" s="10"/>
      <c r="X32" s="238"/>
      <c r="Y32" s="238"/>
      <c r="Z32" s="238"/>
      <c r="AA32" s="238"/>
      <c r="AB32" s="238"/>
      <c r="AC32" s="238"/>
      <c r="AD32" s="238"/>
      <c r="AE32" s="4"/>
      <c r="AF32" s="238"/>
      <c r="AG32" s="238"/>
      <c r="AH32" s="238"/>
      <c r="AI32" s="238"/>
      <c r="AJ32" s="238"/>
      <c r="AK32" s="238"/>
      <c r="AL32" s="238"/>
      <c r="AM32" s="4"/>
      <c r="AN32" s="238"/>
      <c r="AO32" s="238"/>
      <c r="AP32" s="238"/>
      <c r="AQ32" s="238"/>
      <c r="AR32" s="238"/>
      <c r="AS32" s="238"/>
      <c r="AT32" s="238"/>
      <c r="AU32" s="4"/>
      <c r="AV32" s="238"/>
      <c r="AW32" s="238"/>
      <c r="AX32" s="238"/>
      <c r="AY32" s="238"/>
      <c r="AZ32" s="238"/>
      <c r="BA32" s="238"/>
      <c r="BB32" s="238"/>
      <c r="BC32" s="279"/>
      <c r="BD32" s="279"/>
      <c r="BE32" s="279"/>
      <c r="BF32" s="279"/>
      <c r="BG32" s="238"/>
      <c r="BH32" s="238"/>
      <c r="BI32" s="238"/>
      <c r="BJ32" s="238"/>
      <c r="BK32" s="4"/>
    </row>
    <row r="33" spans="1:63" ht="6" customHeight="1">
      <c r="A33" s="238"/>
      <c r="B33" s="238"/>
      <c r="C33" s="238"/>
      <c r="D33" s="238"/>
      <c r="E33" s="238"/>
      <c r="F33" s="238"/>
      <c r="G33" s="4"/>
      <c r="H33" s="238"/>
      <c r="I33" s="238"/>
      <c r="J33" s="238"/>
      <c r="K33" s="238"/>
      <c r="L33" s="238"/>
      <c r="M33" s="238"/>
      <c r="N33" s="238"/>
      <c r="O33" s="4"/>
      <c r="P33" s="238"/>
      <c r="Q33" s="238"/>
      <c r="R33" s="238"/>
      <c r="S33" s="238"/>
      <c r="T33" s="238"/>
      <c r="U33" s="238"/>
      <c r="V33" s="238"/>
      <c r="W33" s="10"/>
      <c r="X33" s="238"/>
      <c r="Y33" s="238"/>
      <c r="Z33" s="238"/>
      <c r="AA33" s="238"/>
      <c r="AB33" s="238"/>
      <c r="AC33" s="238"/>
      <c r="AD33" s="238"/>
      <c r="AE33" s="4"/>
      <c r="AF33" s="238"/>
      <c r="AG33" s="238"/>
      <c r="AH33" s="238"/>
      <c r="AI33" s="238"/>
      <c r="AJ33" s="238"/>
      <c r="AK33" s="238"/>
      <c r="AL33" s="238"/>
      <c r="AM33" s="4"/>
      <c r="AN33" s="238"/>
      <c r="AO33" s="238"/>
      <c r="AP33" s="238"/>
      <c r="AQ33" s="238"/>
      <c r="AR33" s="238"/>
      <c r="AS33" s="238"/>
      <c r="AT33" s="238"/>
      <c r="AU33" s="4"/>
      <c r="AV33" s="238"/>
      <c r="AW33" s="238"/>
      <c r="AX33" s="238"/>
      <c r="AY33" s="238"/>
      <c r="AZ33" s="238"/>
      <c r="BA33" s="238"/>
      <c r="BB33" s="238"/>
      <c r="BC33" s="279"/>
      <c r="BD33" s="279"/>
      <c r="BE33" s="279"/>
      <c r="BF33" s="279"/>
      <c r="BG33" s="238"/>
      <c r="BH33" s="238"/>
      <c r="BI33" s="238"/>
      <c r="BJ33" s="238"/>
      <c r="BK33" s="4"/>
    </row>
    <row r="34" spans="2:63" ht="6" customHeight="1">
      <c r="B34" s="2"/>
      <c r="C34" s="6"/>
      <c r="D34" s="6"/>
      <c r="E34" s="6"/>
      <c r="F34" s="6"/>
      <c r="G34" s="6"/>
      <c r="H34" s="6"/>
      <c r="I34" s="4"/>
      <c r="J34" s="4"/>
      <c r="K34" s="4"/>
      <c r="L34" s="6"/>
      <c r="M34" s="6"/>
      <c r="N34" s="6"/>
      <c r="O34" s="6"/>
      <c r="P34" s="6"/>
      <c r="Q34" s="7"/>
      <c r="R34" s="8"/>
      <c r="S34" s="6"/>
      <c r="T34" s="6"/>
      <c r="U34" s="6"/>
      <c r="V34" s="6"/>
      <c r="W34" s="6"/>
      <c r="X34" s="6"/>
      <c r="Y34" s="6"/>
      <c r="Z34" s="6"/>
      <c r="AA34" s="3"/>
      <c r="AB34" s="3"/>
      <c r="AC34" s="6"/>
      <c r="AD34" s="6"/>
      <c r="AE34" s="6"/>
      <c r="AF34" s="6"/>
      <c r="AG34" s="6"/>
      <c r="AH34" s="6"/>
      <c r="AI34" s="4"/>
      <c r="AJ34" s="4"/>
      <c r="AK34" s="4"/>
      <c r="AL34" s="6"/>
      <c r="AM34" s="6"/>
      <c r="AN34" s="6"/>
      <c r="AO34" s="6"/>
      <c r="AP34" s="6"/>
      <c r="AQ34" s="3"/>
      <c r="AR34" s="3"/>
      <c r="AS34" s="6"/>
      <c r="AT34" s="6"/>
      <c r="AU34" s="6"/>
      <c r="AV34" s="6"/>
      <c r="AW34" s="6"/>
      <c r="AX34" s="6"/>
      <c r="AY34" s="3"/>
      <c r="AZ34" s="3"/>
      <c r="BA34" s="6"/>
      <c r="BB34" s="6"/>
      <c r="BC34" s="6"/>
      <c r="BD34" s="3"/>
      <c r="BE34" s="6"/>
      <c r="BF34" s="6"/>
      <c r="BG34" s="3"/>
      <c r="BH34" s="4"/>
      <c r="BI34" s="4"/>
      <c r="BJ34" s="4"/>
      <c r="BK34" s="4"/>
    </row>
    <row r="35" spans="10:63" ht="9" customHeight="1">
      <c r="J35" s="258"/>
      <c r="K35" s="259"/>
      <c r="L35" s="260"/>
      <c r="M35" s="19"/>
      <c r="N35" s="19"/>
      <c r="O35" s="19"/>
      <c r="P35" s="19"/>
      <c r="Q35" s="19"/>
      <c r="R35" s="258">
        <v>0</v>
      </c>
      <c r="S35" s="259"/>
      <c r="T35" s="260"/>
      <c r="U35" s="19"/>
      <c r="V35" s="19"/>
      <c r="W35" s="19"/>
      <c r="X35" s="19"/>
      <c r="Y35" s="19"/>
      <c r="Z35" s="258">
        <v>8</v>
      </c>
      <c r="AA35" s="259"/>
      <c r="AB35" s="260"/>
      <c r="AC35" s="19"/>
      <c r="AD35" s="19"/>
      <c r="AE35" s="19"/>
      <c r="AF35" s="19"/>
      <c r="AG35" s="19"/>
      <c r="AH35" s="258" t="s">
        <v>19</v>
      </c>
      <c r="AI35" s="259"/>
      <c r="AJ35" s="260"/>
      <c r="AK35" s="19"/>
      <c r="AL35" s="19"/>
      <c r="AM35" s="19"/>
      <c r="AN35" s="19"/>
      <c r="AO35" s="19"/>
      <c r="AP35" s="258" t="s">
        <v>20</v>
      </c>
      <c r="AQ35" s="259"/>
      <c r="AR35" s="260"/>
      <c r="AS35" s="19"/>
      <c r="AT35" s="19"/>
      <c r="AU35" s="19"/>
      <c r="AV35" s="19"/>
      <c r="AW35" s="19"/>
      <c r="AX35" s="258" t="s">
        <v>10</v>
      </c>
      <c r="AY35" s="259"/>
      <c r="AZ35" s="260"/>
      <c r="BA35" s="19"/>
      <c r="BB35" s="19"/>
      <c r="BC35" s="19"/>
      <c r="BD35" s="277" t="s">
        <v>67</v>
      </c>
      <c r="BE35" s="260"/>
      <c r="BF35" s="35"/>
      <c r="BG35" s="19"/>
      <c r="BH35" s="277" t="s">
        <v>66</v>
      </c>
      <c r="BI35" s="260"/>
      <c r="BJ35" s="4"/>
      <c r="BK35" s="4"/>
    </row>
    <row r="36" spans="10:63" ht="10.5" customHeight="1">
      <c r="J36" s="261"/>
      <c r="K36" s="262"/>
      <c r="L36" s="263"/>
      <c r="M36" s="19"/>
      <c r="N36" s="19"/>
      <c r="O36" s="19"/>
      <c r="P36" s="19"/>
      <c r="Q36" s="19"/>
      <c r="R36" s="261"/>
      <c r="S36" s="262"/>
      <c r="T36" s="263"/>
      <c r="U36" s="19"/>
      <c r="V36" s="19"/>
      <c r="W36" s="19"/>
      <c r="X36" s="19"/>
      <c r="Y36" s="19"/>
      <c r="Z36" s="261"/>
      <c r="AA36" s="262"/>
      <c r="AB36" s="263"/>
      <c r="AC36" s="19"/>
      <c r="AD36" s="19"/>
      <c r="AE36" s="19"/>
      <c r="AF36" s="19"/>
      <c r="AG36" s="19"/>
      <c r="AH36" s="261"/>
      <c r="AI36" s="262"/>
      <c r="AJ36" s="263"/>
      <c r="AK36" s="19"/>
      <c r="AL36" s="19"/>
      <c r="AM36" s="19"/>
      <c r="AN36" s="19"/>
      <c r="AO36" s="19"/>
      <c r="AP36" s="261"/>
      <c r="AQ36" s="262"/>
      <c r="AR36" s="263"/>
      <c r="AS36" s="19"/>
      <c r="AT36" s="19"/>
      <c r="AU36" s="19"/>
      <c r="AV36" s="19"/>
      <c r="AW36" s="19"/>
      <c r="AX36" s="261"/>
      <c r="AY36" s="262"/>
      <c r="AZ36" s="263"/>
      <c r="BA36" s="19"/>
      <c r="BB36" s="19"/>
      <c r="BC36" s="19"/>
      <c r="BD36" s="261"/>
      <c r="BE36" s="263"/>
      <c r="BF36" s="35"/>
      <c r="BG36" s="19"/>
      <c r="BH36" s="261"/>
      <c r="BI36" s="263"/>
      <c r="BJ36" s="4"/>
      <c r="BK36" s="4"/>
    </row>
    <row r="37" spans="15:63" ht="12.75" customHeight="1">
      <c r="O37" s="4"/>
      <c r="P37" s="4"/>
      <c r="BF37" s="4"/>
      <c r="BH37" s="4"/>
      <c r="BI37" s="4"/>
      <c r="BJ37" s="4"/>
      <c r="BK37" s="4"/>
    </row>
    <row r="38" spans="15:61" ht="12.75" customHeight="1">
      <c r="O38" s="4"/>
      <c r="P38" s="4"/>
      <c r="BD38" s="4"/>
      <c r="BF38" s="4"/>
      <c r="BG38" s="4"/>
      <c r="BH38" s="4"/>
      <c r="BI38" s="4"/>
    </row>
    <row r="39" spans="15:61" ht="12.75" customHeight="1">
      <c r="O39" s="4"/>
      <c r="P39" s="4"/>
      <c r="BD39" s="4"/>
      <c r="BF39" s="4"/>
      <c r="BG39" s="4"/>
      <c r="BH39" s="4"/>
      <c r="BI39" s="4"/>
    </row>
    <row r="40" spans="3:63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2" spans="17:23" ht="12.75">
      <c r="Q42" s="4"/>
      <c r="R42" s="4"/>
      <c r="S42" s="4"/>
      <c r="T42" s="4"/>
      <c r="U42" s="4"/>
      <c r="V42" s="4"/>
      <c r="W42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  <row r="45" spans="17:23" ht="12.75">
      <c r="Q45" s="4"/>
      <c r="R45" s="4"/>
      <c r="S45" s="4"/>
      <c r="T45" s="4"/>
      <c r="U45" s="4"/>
      <c r="V45" s="4"/>
      <c r="W45" s="4"/>
    </row>
    <row r="46" spans="17:23" ht="12.75">
      <c r="Q46" s="4"/>
      <c r="R46" s="4"/>
      <c r="S46" s="4"/>
      <c r="T46" s="4"/>
      <c r="U46" s="4"/>
      <c r="V46" s="4"/>
      <c r="W46" s="4"/>
    </row>
  </sheetData>
  <sheetProtection/>
  <mergeCells count="77">
    <mergeCell ref="BJ13:BJ23"/>
    <mergeCell ref="BK13:BK23"/>
    <mergeCell ref="V10:AY10"/>
    <mergeCell ref="V11:AY11"/>
    <mergeCell ref="AZ9:BJ9"/>
    <mergeCell ref="BA7:BK7"/>
    <mergeCell ref="AB13:AB22"/>
    <mergeCell ref="BC12:BK12"/>
    <mergeCell ref="BH13:BH23"/>
    <mergeCell ref="BI13:BI23"/>
    <mergeCell ref="C6:M6"/>
    <mergeCell ref="C7:M7"/>
    <mergeCell ref="C8:M8"/>
    <mergeCell ref="U9:AU9"/>
    <mergeCell ref="BB8:BM8"/>
    <mergeCell ref="C9:M9"/>
    <mergeCell ref="BA6:BK6"/>
    <mergeCell ref="BA2:BK3"/>
    <mergeCell ref="BA4:BK4"/>
    <mergeCell ref="BA5:BK5"/>
    <mergeCell ref="C5:M5"/>
    <mergeCell ref="U6:AY6"/>
    <mergeCell ref="BH35:BI36"/>
    <mergeCell ref="A12:BB12"/>
    <mergeCell ref="BG29:BJ33"/>
    <mergeCell ref="BD35:BE36"/>
    <mergeCell ref="BC29:BF33"/>
    <mergeCell ref="V2:AZ2"/>
    <mergeCell ref="T5:AZ5"/>
    <mergeCell ref="U8:AY8"/>
    <mergeCell ref="R3:AZ3"/>
    <mergeCell ref="R4:AZ4"/>
    <mergeCell ref="U7:AY7"/>
    <mergeCell ref="AP35:AR36"/>
    <mergeCell ref="AZ27:BB27"/>
    <mergeCell ref="AX35:AZ36"/>
    <mergeCell ref="AN29:AT33"/>
    <mergeCell ref="AV29:BB33"/>
    <mergeCell ref="A24:B24"/>
    <mergeCell ref="A25:B25"/>
    <mergeCell ref="A29:F33"/>
    <mergeCell ref="X29:AD33"/>
    <mergeCell ref="A26:B26"/>
    <mergeCell ref="Z35:AB36"/>
    <mergeCell ref="AF29:AL33"/>
    <mergeCell ref="J35:L36"/>
    <mergeCell ref="P29:V33"/>
    <mergeCell ref="R35:T36"/>
    <mergeCell ref="AH35:AJ36"/>
    <mergeCell ref="BE13:BE23"/>
    <mergeCell ref="C13:F14"/>
    <mergeCell ref="AP13:AS14"/>
    <mergeCell ref="AX13:AX22"/>
    <mergeCell ref="G13:G22"/>
    <mergeCell ref="BF13:BG14"/>
    <mergeCell ref="BG15:BG23"/>
    <mergeCell ref="K13:K22"/>
    <mergeCell ref="AY13:BB14"/>
    <mergeCell ref="AK13:AK22"/>
    <mergeCell ref="AC13:AF14"/>
    <mergeCell ref="H29:N33"/>
    <mergeCell ref="AU13:AW14"/>
    <mergeCell ref="A13:B23"/>
    <mergeCell ref="BC13:BC23"/>
    <mergeCell ref="BD13:BD23"/>
    <mergeCell ref="H13:J14"/>
    <mergeCell ref="L13:O14"/>
    <mergeCell ref="AG13:AG22"/>
    <mergeCell ref="BF15:BF23"/>
    <mergeCell ref="P13:S14"/>
    <mergeCell ref="X13:X22"/>
    <mergeCell ref="Y13:AA14"/>
    <mergeCell ref="AH13:AJ14"/>
    <mergeCell ref="AL13:AO14"/>
    <mergeCell ref="AT13:AT22"/>
    <mergeCell ref="T13:T22"/>
    <mergeCell ref="U13:W14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0"/>
  <sheetViews>
    <sheetView zoomScale="85" zoomScaleNormal="85" zoomScaleSheetLayoutView="130" zoomScalePageLayoutView="0" workbookViewId="0" topLeftCell="A64">
      <selection activeCell="F74" sqref="F74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4" width="7.421875" style="9" customWidth="1"/>
    <col min="5" max="5" width="7.140625" style="9" customWidth="1"/>
    <col min="6" max="6" width="8.00390625" style="36" customWidth="1"/>
    <col min="7" max="7" width="7.8515625" style="36" customWidth="1"/>
    <col min="8" max="8" width="7.57421875" style="36" customWidth="1"/>
    <col min="9" max="9" width="7.140625" style="36" customWidth="1"/>
    <col min="10" max="10" width="6.57421875" style="36" customWidth="1"/>
    <col min="11" max="11" width="6.7109375" style="36" customWidth="1"/>
    <col min="12" max="12" width="6.7109375" style="9" customWidth="1"/>
    <col min="13" max="13" width="6.8515625" style="9" customWidth="1"/>
    <col min="14" max="14" width="7.421875" style="9" customWidth="1"/>
    <col min="15" max="15" width="8.28125" style="9" customWidth="1"/>
    <col min="16" max="16" width="7.28125" style="9" customWidth="1"/>
    <col min="17" max="17" width="7.7109375" style="9" customWidth="1"/>
    <col min="18" max="18" width="7.7109375" style="4" customWidth="1"/>
    <col min="19" max="19" width="9.57421875" style="4" customWidth="1"/>
    <col min="20" max="16384" width="9.140625" style="4" customWidth="1"/>
  </cols>
  <sheetData>
    <row r="1" ht="9" customHeight="1"/>
    <row r="2" spans="1:17" ht="17.25" customHeight="1">
      <c r="A2" s="297" t="s">
        <v>21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ht="8.25" customHeight="1"/>
    <row r="4" spans="1:19" s="11" customFormat="1" ht="15" customHeight="1">
      <c r="A4" s="298" t="s">
        <v>22</v>
      </c>
      <c r="B4" s="296" t="s">
        <v>297</v>
      </c>
      <c r="C4" s="296" t="s">
        <v>94</v>
      </c>
      <c r="D4" s="301"/>
      <c r="E4" s="301"/>
      <c r="F4" s="292" t="s">
        <v>28</v>
      </c>
      <c r="G4" s="292"/>
      <c r="H4" s="299"/>
      <c r="I4" s="299"/>
      <c r="J4" s="299"/>
      <c r="K4" s="299"/>
      <c r="L4" s="292" t="s">
        <v>90</v>
      </c>
      <c r="M4" s="302"/>
      <c r="N4" s="292" t="s">
        <v>128</v>
      </c>
      <c r="O4" s="292"/>
      <c r="P4" s="292"/>
      <c r="Q4" s="292"/>
      <c r="R4" s="292"/>
      <c r="S4" s="292"/>
    </row>
    <row r="5" spans="1:19" s="11" customFormat="1" ht="17.25" customHeight="1">
      <c r="A5" s="298"/>
      <c r="B5" s="296"/>
      <c r="C5" s="301"/>
      <c r="D5" s="301"/>
      <c r="E5" s="301"/>
      <c r="F5" s="294" t="s">
        <v>29</v>
      </c>
      <c r="G5" s="294" t="s">
        <v>50</v>
      </c>
      <c r="H5" s="292" t="s">
        <v>30</v>
      </c>
      <c r="I5" s="300"/>
      <c r="J5" s="300"/>
      <c r="K5" s="300"/>
      <c r="L5" s="302"/>
      <c r="M5" s="302"/>
      <c r="N5" s="292"/>
      <c r="O5" s="292"/>
      <c r="P5" s="292"/>
      <c r="Q5" s="292"/>
      <c r="R5" s="292"/>
      <c r="S5" s="292"/>
    </row>
    <row r="6" spans="1:19" s="11" customFormat="1" ht="14.25" customHeight="1">
      <c r="A6" s="298"/>
      <c r="B6" s="296"/>
      <c r="C6" s="301"/>
      <c r="D6" s="301"/>
      <c r="E6" s="301"/>
      <c r="F6" s="303"/>
      <c r="G6" s="303"/>
      <c r="H6" s="294" t="s">
        <v>31</v>
      </c>
      <c r="I6" s="296" t="s">
        <v>32</v>
      </c>
      <c r="J6" s="296"/>
      <c r="K6" s="296"/>
      <c r="L6" s="294" t="s">
        <v>53</v>
      </c>
      <c r="M6" s="294" t="s">
        <v>54</v>
      </c>
      <c r="N6" s="293" t="s">
        <v>23</v>
      </c>
      <c r="O6" s="293"/>
      <c r="P6" s="293" t="s">
        <v>25</v>
      </c>
      <c r="Q6" s="293"/>
      <c r="R6" s="293" t="s">
        <v>127</v>
      </c>
      <c r="S6" s="293"/>
    </row>
    <row r="7" spans="1:19" s="11" customFormat="1" ht="138.75" customHeight="1">
      <c r="A7" s="298"/>
      <c r="B7" s="296"/>
      <c r="C7" s="80" t="s">
        <v>92</v>
      </c>
      <c r="D7" s="80" t="s">
        <v>93</v>
      </c>
      <c r="E7" s="80" t="s">
        <v>295</v>
      </c>
      <c r="F7" s="303"/>
      <c r="G7" s="303"/>
      <c r="H7" s="295"/>
      <c r="I7" s="80" t="s">
        <v>112</v>
      </c>
      <c r="J7" s="80" t="s">
        <v>51</v>
      </c>
      <c r="K7" s="80" t="s">
        <v>52</v>
      </c>
      <c r="L7" s="295"/>
      <c r="M7" s="295"/>
      <c r="N7" s="68" t="s">
        <v>114</v>
      </c>
      <c r="O7" s="68" t="s">
        <v>139</v>
      </c>
      <c r="P7" s="68" t="s">
        <v>140</v>
      </c>
      <c r="Q7" s="68" t="s">
        <v>242</v>
      </c>
      <c r="R7" s="68" t="s">
        <v>243</v>
      </c>
      <c r="S7" s="68" t="s">
        <v>244</v>
      </c>
    </row>
    <row r="8" spans="1:19" s="11" customFormat="1" ht="18" customHeight="1" thickBot="1">
      <c r="A8" s="132"/>
      <c r="B8" s="133" t="s">
        <v>146</v>
      </c>
      <c r="C8" s="133">
        <v>12</v>
      </c>
      <c r="D8" s="133" t="s">
        <v>314</v>
      </c>
      <c r="E8" s="133">
        <v>2</v>
      </c>
      <c r="F8" s="135"/>
      <c r="G8" s="135"/>
      <c r="H8" s="136"/>
      <c r="I8" s="134"/>
      <c r="J8" s="134"/>
      <c r="K8" s="134"/>
      <c r="L8" s="136"/>
      <c r="M8" s="136"/>
      <c r="N8" s="137"/>
      <c r="O8" s="137"/>
      <c r="P8" s="137"/>
      <c r="Q8" s="137"/>
      <c r="R8" s="137"/>
      <c r="S8" s="137"/>
    </row>
    <row r="9" spans="1:19" s="11" customFormat="1" ht="18.75" customHeight="1" thickBot="1">
      <c r="A9" s="146" t="s">
        <v>131</v>
      </c>
      <c r="B9" s="152" t="s">
        <v>132</v>
      </c>
      <c r="C9" s="186">
        <v>5</v>
      </c>
      <c r="D9" s="186" t="s">
        <v>308</v>
      </c>
      <c r="E9" s="220" t="s">
        <v>315</v>
      </c>
      <c r="F9" s="187">
        <f>F10+F19</f>
        <v>2106</v>
      </c>
      <c r="G9" s="187">
        <f aca="true" t="shared" si="0" ref="G9:S9">G10+G19</f>
        <v>702</v>
      </c>
      <c r="H9" s="187">
        <f t="shared" si="0"/>
        <v>1404</v>
      </c>
      <c r="I9" s="187">
        <f t="shared" si="0"/>
        <v>872</v>
      </c>
      <c r="J9" s="187">
        <f t="shared" si="0"/>
        <v>532</v>
      </c>
      <c r="K9" s="187">
        <f t="shared" si="0"/>
        <v>0</v>
      </c>
      <c r="L9" s="187">
        <f t="shared" si="0"/>
        <v>0</v>
      </c>
      <c r="M9" s="187">
        <f t="shared" si="0"/>
        <v>0</v>
      </c>
      <c r="N9" s="187">
        <f t="shared" si="0"/>
        <v>782</v>
      </c>
      <c r="O9" s="187">
        <f t="shared" si="0"/>
        <v>1006</v>
      </c>
      <c r="P9" s="187">
        <f t="shared" si="0"/>
        <v>0</v>
      </c>
      <c r="Q9" s="187">
        <f t="shared" si="0"/>
        <v>0</v>
      </c>
      <c r="R9" s="187">
        <f t="shared" si="0"/>
        <v>0</v>
      </c>
      <c r="S9" s="187">
        <f t="shared" si="0"/>
        <v>0</v>
      </c>
    </row>
    <row r="10" spans="1:19" s="11" customFormat="1" ht="18.75" customHeight="1" thickBot="1">
      <c r="A10" s="146"/>
      <c r="B10" s="152" t="s">
        <v>147</v>
      </c>
      <c r="C10" s="186">
        <v>3</v>
      </c>
      <c r="D10" s="186" t="s">
        <v>307</v>
      </c>
      <c r="E10" s="220" t="s">
        <v>315</v>
      </c>
      <c r="F10" s="187">
        <f>F11+F12+F13+F14+F15+F16+F17+F18</f>
        <v>1329</v>
      </c>
      <c r="G10" s="187">
        <f>G11+G12+G13+G14+G15+G16+G17+G18</f>
        <v>443</v>
      </c>
      <c r="H10" s="187">
        <f>H11+H12+H13+H14+H15+H16+H17+H18</f>
        <v>886</v>
      </c>
      <c r="I10" s="187">
        <f>I11+I12+I13+I14+I15+I16+I17+I18</f>
        <v>532</v>
      </c>
      <c r="J10" s="187">
        <f>J11+J12+J13+J14+J15+J16+J17+J18</f>
        <v>354</v>
      </c>
      <c r="K10" s="187">
        <f>K11+K12+K13+K14+K17+K18+K19+K20</f>
        <v>0</v>
      </c>
      <c r="L10" s="187">
        <f>L11+L12+L13+L14+L17+L18+L19+L20</f>
        <v>0</v>
      </c>
      <c r="M10" s="187">
        <f>M11+M12+M13+M14+M17+M18+M19+M20</f>
        <v>0</v>
      </c>
      <c r="N10" s="187">
        <f>N11+N12+N13+N14+N17+N18+N19+N20</f>
        <v>544</v>
      </c>
      <c r="O10" s="187">
        <f>O11+O12+O13+O14+O17+O18+O19+O20</f>
        <v>726</v>
      </c>
      <c r="P10" s="188">
        <f>P11+P14+P15+P18+P19+P20</f>
        <v>0</v>
      </c>
      <c r="Q10" s="188">
        <f>Q11+Q14+Q15+Q18+Q19+Q20</f>
        <v>0</v>
      </c>
      <c r="R10" s="188">
        <f>R11+R14+R15+R18+R19+R20</f>
        <v>0</v>
      </c>
      <c r="S10" s="188">
        <f>S11+S14+S15+S18+S19+S20</f>
        <v>0</v>
      </c>
    </row>
    <row r="11" spans="1:19" s="11" customFormat="1" ht="18" customHeight="1">
      <c r="A11" s="70" t="s">
        <v>148</v>
      </c>
      <c r="B11" s="70" t="s">
        <v>133</v>
      </c>
      <c r="C11" s="189">
        <v>2</v>
      </c>
      <c r="D11" s="77">
        <v>1</v>
      </c>
      <c r="E11" s="221"/>
      <c r="F11" s="190">
        <f aca="true" t="shared" si="1" ref="F11:F18">G11+H11</f>
        <v>117</v>
      </c>
      <c r="G11" s="190">
        <v>39</v>
      </c>
      <c r="H11" s="190">
        <f>N11+O11</f>
        <v>78</v>
      </c>
      <c r="I11" s="190">
        <v>54</v>
      </c>
      <c r="J11" s="77">
        <v>24</v>
      </c>
      <c r="K11" s="77"/>
      <c r="L11" s="77"/>
      <c r="M11" s="77"/>
      <c r="N11" s="77">
        <v>34</v>
      </c>
      <c r="O11" s="77">
        <v>44</v>
      </c>
      <c r="P11" s="77"/>
      <c r="Q11" s="191"/>
      <c r="R11" s="192"/>
      <c r="S11" s="192"/>
    </row>
    <row r="12" spans="1:19" s="11" customFormat="1" ht="18" customHeight="1">
      <c r="A12" s="70" t="s">
        <v>149</v>
      </c>
      <c r="B12" s="70" t="s">
        <v>134</v>
      </c>
      <c r="C12" s="193"/>
      <c r="D12" s="77">
        <v>2</v>
      </c>
      <c r="E12" s="221"/>
      <c r="F12" s="190">
        <f t="shared" si="1"/>
        <v>176</v>
      </c>
      <c r="G12" s="190">
        <v>59</v>
      </c>
      <c r="H12" s="190">
        <f aca="true" t="shared" si="2" ref="H12:H27">SUM(N12:O12)</f>
        <v>117</v>
      </c>
      <c r="I12" s="190">
        <v>75</v>
      </c>
      <c r="J12" s="77">
        <v>42</v>
      </c>
      <c r="K12" s="77"/>
      <c r="L12" s="77"/>
      <c r="M12" s="77"/>
      <c r="N12" s="77">
        <v>51</v>
      </c>
      <c r="O12" s="77">
        <v>66</v>
      </c>
      <c r="P12" s="77"/>
      <c r="Q12" s="77"/>
      <c r="R12" s="194"/>
      <c r="S12" s="194"/>
    </row>
    <row r="13" spans="1:19" s="11" customFormat="1" ht="18" customHeight="1">
      <c r="A13" s="70" t="s">
        <v>150</v>
      </c>
      <c r="B13" s="70" t="s">
        <v>33</v>
      </c>
      <c r="C13" s="77"/>
      <c r="D13" s="77">
        <v>2</v>
      </c>
      <c r="E13" s="221"/>
      <c r="F13" s="190">
        <f t="shared" si="1"/>
        <v>176</v>
      </c>
      <c r="G13" s="190">
        <v>59</v>
      </c>
      <c r="H13" s="190">
        <f t="shared" si="2"/>
        <v>117</v>
      </c>
      <c r="I13" s="190"/>
      <c r="J13" s="77">
        <v>117</v>
      </c>
      <c r="K13" s="77"/>
      <c r="L13" s="77"/>
      <c r="M13" s="77"/>
      <c r="N13" s="77">
        <v>51</v>
      </c>
      <c r="O13" s="77">
        <v>66</v>
      </c>
      <c r="P13" s="77"/>
      <c r="Q13" s="77"/>
      <c r="R13" s="194"/>
      <c r="S13" s="194"/>
    </row>
    <row r="14" spans="1:19" s="11" customFormat="1" ht="18" customHeight="1">
      <c r="A14" s="70" t="s">
        <v>151</v>
      </c>
      <c r="B14" s="73" t="s">
        <v>285</v>
      </c>
      <c r="C14" s="77">
        <v>2</v>
      </c>
      <c r="D14" s="77"/>
      <c r="E14" s="221"/>
      <c r="F14" s="190">
        <f t="shared" si="1"/>
        <v>351</v>
      </c>
      <c r="G14" s="190">
        <v>117</v>
      </c>
      <c r="H14" s="190">
        <f t="shared" si="2"/>
        <v>234</v>
      </c>
      <c r="I14" s="190">
        <v>192</v>
      </c>
      <c r="J14" s="77">
        <v>42</v>
      </c>
      <c r="K14" s="77"/>
      <c r="L14" s="77"/>
      <c r="M14" s="77"/>
      <c r="N14" s="77">
        <v>102</v>
      </c>
      <c r="O14" s="77">
        <v>132</v>
      </c>
      <c r="P14" s="77"/>
      <c r="Q14" s="77"/>
      <c r="R14" s="194"/>
      <c r="S14" s="194"/>
    </row>
    <row r="15" spans="1:19" s="11" customFormat="1" ht="18" customHeight="1">
      <c r="A15" s="70" t="s">
        <v>152</v>
      </c>
      <c r="B15" s="70" t="s">
        <v>154</v>
      </c>
      <c r="C15" s="77">
        <v>2</v>
      </c>
      <c r="D15" s="77"/>
      <c r="E15" s="221"/>
      <c r="F15" s="190">
        <f t="shared" si="1"/>
        <v>175</v>
      </c>
      <c r="G15" s="190">
        <v>58</v>
      </c>
      <c r="H15" s="190">
        <f t="shared" si="2"/>
        <v>117</v>
      </c>
      <c r="I15" s="190">
        <v>117</v>
      </c>
      <c r="J15" s="77"/>
      <c r="K15" s="77"/>
      <c r="L15" s="77"/>
      <c r="M15" s="77"/>
      <c r="N15" s="77">
        <v>51</v>
      </c>
      <c r="O15" s="77">
        <v>66</v>
      </c>
      <c r="P15" s="191"/>
      <c r="Q15" s="191"/>
      <c r="R15" s="192"/>
      <c r="S15" s="192"/>
    </row>
    <row r="16" spans="1:19" s="11" customFormat="1" ht="18" customHeight="1">
      <c r="A16" s="70" t="s">
        <v>153</v>
      </c>
      <c r="B16" s="70" t="s">
        <v>137</v>
      </c>
      <c r="C16" s="77"/>
      <c r="D16" s="77" t="s">
        <v>155</v>
      </c>
      <c r="E16" s="221"/>
      <c r="F16" s="190">
        <f t="shared" si="1"/>
        <v>175</v>
      </c>
      <c r="G16" s="190">
        <v>58</v>
      </c>
      <c r="H16" s="190">
        <f t="shared" si="2"/>
        <v>117</v>
      </c>
      <c r="I16" s="190">
        <v>8</v>
      </c>
      <c r="J16" s="77">
        <v>109</v>
      </c>
      <c r="K16" s="77"/>
      <c r="L16" s="77"/>
      <c r="M16" s="77"/>
      <c r="N16" s="77">
        <v>51</v>
      </c>
      <c r="O16" s="77">
        <v>66</v>
      </c>
      <c r="P16" s="77"/>
      <c r="Q16" s="77"/>
      <c r="R16" s="194"/>
      <c r="S16" s="194"/>
    </row>
    <row r="17" spans="1:19" s="11" customFormat="1" ht="18" customHeight="1">
      <c r="A17" s="70" t="s">
        <v>158</v>
      </c>
      <c r="B17" s="70" t="s">
        <v>156</v>
      </c>
      <c r="C17" s="77"/>
      <c r="D17" s="77">
        <v>2</v>
      </c>
      <c r="E17" s="221"/>
      <c r="F17" s="190">
        <f t="shared" si="1"/>
        <v>104</v>
      </c>
      <c r="G17" s="190">
        <v>34</v>
      </c>
      <c r="H17" s="190">
        <f>SUM(N17:O17)</f>
        <v>70</v>
      </c>
      <c r="I17" s="190">
        <v>58</v>
      </c>
      <c r="J17" s="77">
        <v>12</v>
      </c>
      <c r="K17" s="77"/>
      <c r="L17" s="77"/>
      <c r="M17" s="77"/>
      <c r="N17" s="77">
        <v>34</v>
      </c>
      <c r="O17" s="77">
        <v>36</v>
      </c>
      <c r="P17" s="77"/>
      <c r="Q17" s="77"/>
      <c r="R17" s="194"/>
      <c r="S17" s="194"/>
    </row>
    <row r="18" spans="1:19" s="11" customFormat="1" ht="18" customHeight="1" thickBot="1">
      <c r="A18" s="195" t="s">
        <v>159</v>
      </c>
      <c r="B18" s="195" t="s">
        <v>281</v>
      </c>
      <c r="C18" s="196"/>
      <c r="D18" s="196" t="s">
        <v>296</v>
      </c>
      <c r="E18" s="222"/>
      <c r="F18" s="197">
        <f t="shared" si="1"/>
        <v>55</v>
      </c>
      <c r="G18" s="197">
        <v>19</v>
      </c>
      <c r="H18" s="197">
        <f t="shared" si="2"/>
        <v>36</v>
      </c>
      <c r="I18" s="197">
        <v>28</v>
      </c>
      <c r="J18" s="196">
        <v>8</v>
      </c>
      <c r="K18" s="196"/>
      <c r="L18" s="196"/>
      <c r="M18" s="196"/>
      <c r="N18" s="196">
        <v>0</v>
      </c>
      <c r="O18" s="196">
        <v>36</v>
      </c>
      <c r="P18" s="77"/>
      <c r="Q18" s="77"/>
      <c r="R18" s="194"/>
      <c r="S18" s="194"/>
    </row>
    <row r="19" spans="1:19" s="11" customFormat="1" ht="18" customHeight="1" thickBot="1">
      <c r="A19" s="198"/>
      <c r="B19" s="199" t="s">
        <v>157</v>
      </c>
      <c r="C19" s="186">
        <v>2</v>
      </c>
      <c r="D19" s="186">
        <v>5</v>
      </c>
      <c r="E19" s="220" t="s">
        <v>315</v>
      </c>
      <c r="F19" s="187">
        <f>F20+F21+F22+F23+F24+F25+F26+F27</f>
        <v>777</v>
      </c>
      <c r="G19" s="187">
        <f aca="true" t="shared" si="3" ref="G19:O19">G20+G21+G22+G23+G24+G25+G26+G27</f>
        <v>259</v>
      </c>
      <c r="H19" s="187">
        <f t="shared" si="3"/>
        <v>518</v>
      </c>
      <c r="I19" s="187">
        <f t="shared" si="3"/>
        <v>340</v>
      </c>
      <c r="J19" s="187">
        <f t="shared" si="3"/>
        <v>178</v>
      </c>
      <c r="K19" s="187">
        <f t="shared" si="3"/>
        <v>0</v>
      </c>
      <c r="L19" s="187">
        <f t="shared" si="3"/>
        <v>0</v>
      </c>
      <c r="M19" s="187">
        <f t="shared" si="3"/>
        <v>0</v>
      </c>
      <c r="N19" s="187">
        <f t="shared" si="3"/>
        <v>238</v>
      </c>
      <c r="O19" s="187">
        <f t="shared" si="3"/>
        <v>280</v>
      </c>
      <c r="P19" s="77"/>
      <c r="Q19" s="77"/>
      <c r="R19" s="194"/>
      <c r="S19" s="194"/>
    </row>
    <row r="20" spans="1:19" s="11" customFormat="1" ht="18" customHeight="1" thickBot="1">
      <c r="A20" s="200" t="s">
        <v>160</v>
      </c>
      <c r="B20" s="200" t="s">
        <v>166</v>
      </c>
      <c r="C20" s="193">
        <v>2</v>
      </c>
      <c r="D20" s="193"/>
      <c r="E20" s="223"/>
      <c r="F20" s="201">
        <f aca="true" t="shared" si="4" ref="F20:F26">G20+H20</f>
        <v>150</v>
      </c>
      <c r="G20" s="202">
        <v>50</v>
      </c>
      <c r="H20" s="202">
        <f t="shared" si="2"/>
        <v>100</v>
      </c>
      <c r="I20" s="190">
        <v>26</v>
      </c>
      <c r="J20" s="77">
        <v>74</v>
      </c>
      <c r="K20" s="193"/>
      <c r="L20" s="193"/>
      <c r="M20" s="193"/>
      <c r="N20" s="193">
        <v>34</v>
      </c>
      <c r="O20" s="193">
        <v>66</v>
      </c>
      <c r="P20" s="203"/>
      <c r="Q20" s="203"/>
      <c r="R20" s="204"/>
      <c r="S20" s="204"/>
    </row>
    <row r="21" spans="1:19" s="11" customFormat="1" ht="18" customHeight="1">
      <c r="A21" s="70" t="s">
        <v>161</v>
      </c>
      <c r="B21" s="70" t="s">
        <v>135</v>
      </c>
      <c r="C21" s="77">
        <v>2</v>
      </c>
      <c r="D21" s="77"/>
      <c r="E21" s="221"/>
      <c r="F21" s="205">
        <f t="shared" si="4"/>
        <v>117</v>
      </c>
      <c r="G21" s="190">
        <v>39</v>
      </c>
      <c r="H21" s="190">
        <f t="shared" si="2"/>
        <v>78</v>
      </c>
      <c r="I21" s="190">
        <v>78</v>
      </c>
      <c r="J21" s="77"/>
      <c r="K21" s="77"/>
      <c r="L21" s="77"/>
      <c r="M21" s="77"/>
      <c r="N21" s="77">
        <v>34</v>
      </c>
      <c r="O21" s="77">
        <v>44</v>
      </c>
      <c r="P21" s="193"/>
      <c r="Q21" s="193"/>
      <c r="R21" s="206"/>
      <c r="S21" s="206"/>
    </row>
    <row r="22" spans="1:19" s="11" customFormat="1" ht="18" customHeight="1">
      <c r="A22" s="70" t="s">
        <v>162</v>
      </c>
      <c r="B22" s="70" t="s">
        <v>167</v>
      </c>
      <c r="C22" s="77"/>
      <c r="D22" s="77">
        <v>2</v>
      </c>
      <c r="E22" s="221"/>
      <c r="F22" s="205">
        <f t="shared" si="4"/>
        <v>108</v>
      </c>
      <c r="G22" s="190">
        <v>36</v>
      </c>
      <c r="H22" s="190">
        <f t="shared" si="2"/>
        <v>72</v>
      </c>
      <c r="I22" s="190">
        <v>52</v>
      </c>
      <c r="J22" s="77">
        <v>20</v>
      </c>
      <c r="K22" s="77"/>
      <c r="L22" s="77"/>
      <c r="M22" s="77"/>
      <c r="N22" s="77">
        <v>34</v>
      </c>
      <c r="O22" s="77">
        <v>38</v>
      </c>
      <c r="P22" s="77"/>
      <c r="Q22" s="77"/>
      <c r="R22" s="194"/>
      <c r="S22" s="194"/>
    </row>
    <row r="23" spans="1:19" s="11" customFormat="1" ht="18" customHeight="1">
      <c r="A23" s="70" t="s">
        <v>163</v>
      </c>
      <c r="B23" s="70" t="s">
        <v>168</v>
      </c>
      <c r="C23" s="77"/>
      <c r="D23" s="77">
        <v>2</v>
      </c>
      <c r="E23" s="221"/>
      <c r="F23" s="205">
        <f t="shared" si="4"/>
        <v>128</v>
      </c>
      <c r="G23" s="190">
        <v>43</v>
      </c>
      <c r="H23" s="190">
        <f t="shared" si="2"/>
        <v>85</v>
      </c>
      <c r="I23" s="190">
        <v>55</v>
      </c>
      <c r="J23" s="77">
        <v>30</v>
      </c>
      <c r="K23" s="77"/>
      <c r="L23" s="77"/>
      <c r="M23" s="77"/>
      <c r="N23" s="77">
        <v>34</v>
      </c>
      <c r="O23" s="77">
        <v>51</v>
      </c>
      <c r="P23" s="77"/>
      <c r="Q23" s="77"/>
      <c r="R23" s="194"/>
      <c r="S23" s="194"/>
    </row>
    <row r="24" spans="1:19" s="11" customFormat="1" ht="18" customHeight="1">
      <c r="A24" s="207" t="s">
        <v>164</v>
      </c>
      <c r="B24" s="207" t="s">
        <v>169</v>
      </c>
      <c r="C24" s="24"/>
      <c r="D24" s="24" t="s">
        <v>296</v>
      </c>
      <c r="E24" s="224"/>
      <c r="F24" s="205">
        <f t="shared" si="4"/>
        <v>124</v>
      </c>
      <c r="G24" s="208">
        <v>41</v>
      </c>
      <c r="H24" s="190">
        <f t="shared" si="2"/>
        <v>83</v>
      </c>
      <c r="I24" s="205">
        <v>67</v>
      </c>
      <c r="J24" s="209">
        <v>16</v>
      </c>
      <c r="K24" s="210"/>
      <c r="L24" s="207"/>
      <c r="M24" s="207"/>
      <c r="N24" s="209">
        <v>51</v>
      </c>
      <c r="O24" s="32">
        <v>32</v>
      </c>
      <c r="P24" s="77"/>
      <c r="Q24" s="77"/>
      <c r="R24" s="194"/>
      <c r="S24" s="194"/>
    </row>
    <row r="25" spans="1:19" s="11" customFormat="1" ht="18" customHeight="1">
      <c r="A25" s="207" t="s">
        <v>165</v>
      </c>
      <c r="B25" s="207" t="s">
        <v>136</v>
      </c>
      <c r="C25" s="24"/>
      <c r="D25" s="24">
        <v>2</v>
      </c>
      <c r="E25" s="224"/>
      <c r="F25" s="205">
        <f t="shared" si="4"/>
        <v>54</v>
      </c>
      <c r="G25" s="208">
        <v>18</v>
      </c>
      <c r="H25" s="190">
        <f t="shared" si="2"/>
        <v>36</v>
      </c>
      <c r="I25" s="205">
        <v>24</v>
      </c>
      <c r="J25" s="209">
        <v>12</v>
      </c>
      <c r="K25" s="210"/>
      <c r="L25" s="207"/>
      <c r="M25" s="207"/>
      <c r="N25" s="209">
        <v>17</v>
      </c>
      <c r="O25" s="32">
        <v>19</v>
      </c>
      <c r="P25" s="77"/>
      <c r="Q25" s="77"/>
      <c r="R25" s="194"/>
      <c r="S25" s="194"/>
    </row>
    <row r="26" spans="1:19" s="11" customFormat="1" ht="18" customHeight="1">
      <c r="A26" s="207" t="s">
        <v>282</v>
      </c>
      <c r="B26" s="207" t="s">
        <v>170</v>
      </c>
      <c r="C26" s="24"/>
      <c r="D26" s="24">
        <v>2</v>
      </c>
      <c r="E26" s="224"/>
      <c r="F26" s="205">
        <f t="shared" si="4"/>
        <v>54</v>
      </c>
      <c r="G26" s="208">
        <v>18</v>
      </c>
      <c r="H26" s="190">
        <f t="shared" si="2"/>
        <v>36</v>
      </c>
      <c r="I26" s="205">
        <v>25</v>
      </c>
      <c r="J26" s="209">
        <v>11</v>
      </c>
      <c r="K26" s="210"/>
      <c r="L26" s="207"/>
      <c r="M26" s="207"/>
      <c r="N26" s="209">
        <v>17</v>
      </c>
      <c r="O26" s="32">
        <v>19</v>
      </c>
      <c r="P26" s="211"/>
      <c r="Q26" s="24"/>
      <c r="R26" s="211"/>
      <c r="S26" s="194"/>
    </row>
    <row r="27" spans="1:19" s="11" customFormat="1" ht="18" customHeight="1" thickBot="1">
      <c r="A27" s="212" t="s">
        <v>283</v>
      </c>
      <c r="B27" s="212" t="s">
        <v>171</v>
      </c>
      <c r="C27" s="213"/>
      <c r="D27" s="213">
        <v>2</v>
      </c>
      <c r="E27" s="225"/>
      <c r="F27" s="214">
        <f>G27+H27</f>
        <v>42</v>
      </c>
      <c r="G27" s="215">
        <v>14</v>
      </c>
      <c r="H27" s="216">
        <f t="shared" si="2"/>
        <v>28</v>
      </c>
      <c r="I27" s="214">
        <v>13</v>
      </c>
      <c r="J27" s="217">
        <v>15</v>
      </c>
      <c r="K27" s="218"/>
      <c r="L27" s="212"/>
      <c r="M27" s="212"/>
      <c r="N27" s="217">
        <v>17</v>
      </c>
      <c r="O27" s="219">
        <v>11</v>
      </c>
      <c r="P27" s="211"/>
      <c r="Q27" s="24"/>
      <c r="R27" s="211"/>
      <c r="S27" s="194"/>
    </row>
    <row r="28" spans="1:19" s="11" customFormat="1" ht="18" customHeight="1" thickBot="1">
      <c r="A28" s="159"/>
      <c r="B28" s="160" t="s">
        <v>146</v>
      </c>
      <c r="C28" s="184">
        <v>7</v>
      </c>
      <c r="D28" s="184" t="s">
        <v>312</v>
      </c>
      <c r="E28" s="184">
        <v>2</v>
      </c>
      <c r="F28" s="161">
        <f aca="true" t="shared" si="5" ref="F28:S28">F29+F35+F39</f>
        <v>2862</v>
      </c>
      <c r="G28" s="161">
        <f t="shared" si="5"/>
        <v>954</v>
      </c>
      <c r="H28" s="161">
        <f t="shared" si="5"/>
        <v>1908</v>
      </c>
      <c r="I28" s="161">
        <f t="shared" si="5"/>
        <v>771</v>
      </c>
      <c r="J28" s="161">
        <f t="shared" si="5"/>
        <v>1097</v>
      </c>
      <c r="K28" s="161">
        <f t="shared" si="5"/>
        <v>40</v>
      </c>
      <c r="L28" s="161">
        <f t="shared" si="5"/>
        <v>180</v>
      </c>
      <c r="M28" s="161">
        <f t="shared" si="5"/>
        <v>504</v>
      </c>
      <c r="N28" s="161">
        <f t="shared" si="5"/>
        <v>0</v>
      </c>
      <c r="O28" s="161">
        <f t="shared" si="5"/>
        <v>0</v>
      </c>
      <c r="P28" s="161">
        <f t="shared" si="5"/>
        <v>612</v>
      </c>
      <c r="Q28" s="161">
        <f t="shared" si="5"/>
        <v>540</v>
      </c>
      <c r="R28" s="161">
        <f t="shared" si="5"/>
        <v>576</v>
      </c>
      <c r="S28" s="161">
        <f t="shared" si="5"/>
        <v>180</v>
      </c>
    </row>
    <row r="29" spans="1:19" s="3" customFormat="1" ht="32.25" customHeight="1">
      <c r="A29" s="130" t="s">
        <v>34</v>
      </c>
      <c r="B29" s="131" t="s">
        <v>298</v>
      </c>
      <c r="C29" s="138"/>
      <c r="D29" s="138">
        <v>4</v>
      </c>
      <c r="E29" s="138"/>
      <c r="F29" s="139">
        <f>F30+F31+F32+F33+F34</f>
        <v>567</v>
      </c>
      <c r="G29" s="139">
        <f>G30+G31+G32+G33+G34</f>
        <v>189</v>
      </c>
      <c r="H29" s="139">
        <f>H30+H31+H32+H33+H34</f>
        <v>378</v>
      </c>
      <c r="I29" s="139">
        <f>I30+I31+I32+I33+I34</f>
        <v>117</v>
      </c>
      <c r="J29" s="139">
        <f>J30+J31+J32+J33+J34</f>
        <v>261</v>
      </c>
      <c r="K29" s="140"/>
      <c r="L29" s="139"/>
      <c r="M29" s="139"/>
      <c r="N29" s="140"/>
      <c r="O29" s="140"/>
      <c r="P29" s="139">
        <f>P30+P31+P32+P33+P34</f>
        <v>221</v>
      </c>
      <c r="Q29" s="139">
        <f>Q30+Q31+Q32+Q33+Q34</f>
        <v>115</v>
      </c>
      <c r="R29" s="139">
        <f>R30+R31+R32+R33+R34</f>
        <v>32</v>
      </c>
      <c r="S29" s="139">
        <f>S30+S31+S32+S33+S34</f>
        <v>10</v>
      </c>
    </row>
    <row r="30" spans="1:19" ht="15" customHeight="1">
      <c r="A30" s="70" t="s">
        <v>35</v>
      </c>
      <c r="B30" s="70" t="s">
        <v>69</v>
      </c>
      <c r="C30" s="14"/>
      <c r="D30" s="14">
        <v>3</v>
      </c>
      <c r="E30" s="14"/>
      <c r="F30" s="14">
        <f>G30+H30</f>
        <v>63</v>
      </c>
      <c r="G30" s="14">
        <v>12</v>
      </c>
      <c r="H30" s="14">
        <f>P30+Q30+R30+S30</f>
        <v>51</v>
      </c>
      <c r="I30" s="14">
        <v>22</v>
      </c>
      <c r="J30" s="14">
        <v>29</v>
      </c>
      <c r="K30" s="37"/>
      <c r="L30" s="14"/>
      <c r="M30" s="14"/>
      <c r="N30" s="14"/>
      <c r="O30" s="14"/>
      <c r="P30" s="14">
        <v>51</v>
      </c>
      <c r="Q30" s="14"/>
      <c r="R30" s="71"/>
      <c r="S30" s="71"/>
    </row>
    <row r="31" spans="1:19" ht="15" customHeight="1">
      <c r="A31" s="70" t="s">
        <v>38</v>
      </c>
      <c r="B31" s="70" t="s">
        <v>36</v>
      </c>
      <c r="C31" s="14"/>
      <c r="D31" s="14">
        <v>3</v>
      </c>
      <c r="E31" s="14"/>
      <c r="F31" s="14">
        <f>G31+H31</f>
        <v>63</v>
      </c>
      <c r="G31" s="14">
        <v>12</v>
      </c>
      <c r="H31" s="14">
        <f>P31+Q31+R31+S31</f>
        <v>51</v>
      </c>
      <c r="I31" s="14">
        <v>51</v>
      </c>
      <c r="J31" s="14"/>
      <c r="K31" s="37"/>
      <c r="L31" s="14"/>
      <c r="M31" s="14"/>
      <c r="N31" s="14"/>
      <c r="O31" s="14"/>
      <c r="P31" s="14">
        <v>51</v>
      </c>
      <c r="Q31" s="14"/>
      <c r="R31" s="14"/>
      <c r="S31" s="14"/>
    </row>
    <row r="32" spans="1:19" ht="15" customHeight="1">
      <c r="A32" s="70" t="s">
        <v>39</v>
      </c>
      <c r="B32" s="70" t="s">
        <v>33</v>
      </c>
      <c r="C32" s="14"/>
      <c r="D32" s="14">
        <v>4</v>
      </c>
      <c r="E32" s="165"/>
      <c r="F32" s="14">
        <f>G32+H32</f>
        <v>133</v>
      </c>
      <c r="G32" s="14">
        <v>27</v>
      </c>
      <c r="H32" s="14">
        <f>P32+Q32+R32+S32</f>
        <v>106</v>
      </c>
      <c r="I32" s="14"/>
      <c r="J32" s="14">
        <v>106</v>
      </c>
      <c r="K32" s="37"/>
      <c r="L32" s="14"/>
      <c r="M32" s="14"/>
      <c r="N32" s="14"/>
      <c r="O32" s="14"/>
      <c r="P32" s="14">
        <v>51</v>
      </c>
      <c r="Q32" s="14">
        <v>55</v>
      </c>
      <c r="R32" s="14"/>
      <c r="S32" s="14"/>
    </row>
    <row r="33" spans="1:19" ht="15" customHeight="1">
      <c r="A33" s="164" t="s">
        <v>40</v>
      </c>
      <c r="B33" s="164" t="s">
        <v>37</v>
      </c>
      <c r="C33" s="165"/>
      <c r="D33" s="165" t="s">
        <v>179</v>
      </c>
      <c r="E33" s="165"/>
      <c r="F33" s="165">
        <f>G33+H33</f>
        <v>212</v>
      </c>
      <c r="G33" s="165">
        <v>106</v>
      </c>
      <c r="H33" s="165">
        <f>P33+Q33+R33+S33</f>
        <v>106</v>
      </c>
      <c r="I33" s="165">
        <v>2</v>
      </c>
      <c r="J33" s="165">
        <v>104</v>
      </c>
      <c r="K33" s="166"/>
      <c r="L33" s="165"/>
      <c r="M33" s="165"/>
      <c r="N33" s="165"/>
      <c r="O33" s="165"/>
      <c r="P33" s="165">
        <v>34</v>
      </c>
      <c r="Q33" s="165">
        <v>30</v>
      </c>
      <c r="R33" s="165">
        <v>32</v>
      </c>
      <c r="S33" s="165">
        <v>10</v>
      </c>
    </row>
    <row r="34" spans="1:19" ht="16.5" customHeight="1" thickBot="1">
      <c r="A34" s="141" t="s">
        <v>200</v>
      </c>
      <c r="B34" s="141" t="s">
        <v>199</v>
      </c>
      <c r="C34" s="142"/>
      <c r="D34" s="143" t="s">
        <v>274</v>
      </c>
      <c r="E34" s="142"/>
      <c r="F34" s="142">
        <f>G34+H34</f>
        <v>96</v>
      </c>
      <c r="G34" s="142">
        <v>32</v>
      </c>
      <c r="H34" s="142">
        <f>P34+Q34+R34+S34</f>
        <v>64</v>
      </c>
      <c r="I34" s="142">
        <v>42</v>
      </c>
      <c r="J34" s="142">
        <v>22</v>
      </c>
      <c r="K34" s="144"/>
      <c r="L34" s="142"/>
      <c r="M34" s="142"/>
      <c r="N34" s="142"/>
      <c r="O34" s="142"/>
      <c r="P34" s="142">
        <v>34</v>
      </c>
      <c r="Q34" s="142">
        <v>30</v>
      </c>
      <c r="R34" s="142"/>
      <c r="S34" s="142"/>
    </row>
    <row r="35" spans="1:19" s="3" customFormat="1" ht="33" customHeight="1">
      <c r="A35" s="130" t="s">
        <v>41</v>
      </c>
      <c r="B35" s="131" t="s">
        <v>299</v>
      </c>
      <c r="C35" s="226" t="s">
        <v>315</v>
      </c>
      <c r="D35" s="138" t="s">
        <v>309</v>
      </c>
      <c r="E35" s="138">
        <v>0</v>
      </c>
      <c r="F35" s="139">
        <f>F36+F37+F38</f>
        <v>285</v>
      </c>
      <c r="G35" s="139">
        <f>G36+G37+G38</f>
        <v>95</v>
      </c>
      <c r="H35" s="139">
        <f>H36+H37+H38</f>
        <v>190</v>
      </c>
      <c r="I35" s="139">
        <f>I36+I37+I38</f>
        <v>110</v>
      </c>
      <c r="J35" s="139">
        <f>J36+J37+J38</f>
        <v>80</v>
      </c>
      <c r="K35" s="140"/>
      <c r="L35" s="139"/>
      <c r="M35" s="139"/>
      <c r="N35" s="139"/>
      <c r="O35" s="139"/>
      <c r="P35" s="139">
        <f>P36+P37+P38</f>
        <v>68</v>
      </c>
      <c r="Q35" s="139">
        <f>Q36+Q37+Q38</f>
        <v>90</v>
      </c>
      <c r="R35" s="139">
        <f>R36+R37+R38</f>
        <v>32</v>
      </c>
      <c r="S35" s="139">
        <f>S36+S37+S38</f>
        <v>0</v>
      </c>
    </row>
    <row r="36" spans="1:19" ht="32.25" customHeight="1">
      <c r="A36" s="70" t="s">
        <v>42</v>
      </c>
      <c r="B36" s="73" t="s">
        <v>201</v>
      </c>
      <c r="C36" s="14"/>
      <c r="D36" s="14">
        <v>5</v>
      </c>
      <c r="E36" s="14"/>
      <c r="F36" s="14">
        <f>G36+H36</f>
        <v>93</v>
      </c>
      <c r="G36" s="14">
        <v>31</v>
      </c>
      <c r="H36" s="14">
        <f>P36+Q36+R36+S36</f>
        <v>62</v>
      </c>
      <c r="I36" s="14">
        <v>38</v>
      </c>
      <c r="J36" s="14">
        <v>24</v>
      </c>
      <c r="K36" s="37"/>
      <c r="L36" s="14"/>
      <c r="M36" s="14"/>
      <c r="N36" s="14"/>
      <c r="O36" s="14"/>
      <c r="P36" s="14"/>
      <c r="Q36" s="14">
        <v>30</v>
      </c>
      <c r="R36" s="14">
        <v>32</v>
      </c>
      <c r="S36" s="72"/>
    </row>
    <row r="37" spans="1:19" ht="18" customHeight="1">
      <c r="A37" s="164" t="s">
        <v>43</v>
      </c>
      <c r="B37" s="167" t="s">
        <v>202</v>
      </c>
      <c r="C37" s="165"/>
      <c r="D37" s="165" t="s">
        <v>300</v>
      </c>
      <c r="E37" s="165"/>
      <c r="F37" s="165">
        <f>G37+H37</f>
        <v>96</v>
      </c>
      <c r="G37" s="165">
        <v>32</v>
      </c>
      <c r="H37" s="165">
        <f>P37+Q37+R37+S37</f>
        <v>64</v>
      </c>
      <c r="I37" s="165">
        <v>28</v>
      </c>
      <c r="J37" s="165">
        <v>36</v>
      </c>
      <c r="K37" s="166" t="s">
        <v>193</v>
      </c>
      <c r="L37" s="165"/>
      <c r="M37" s="165"/>
      <c r="N37" s="165"/>
      <c r="O37" s="165"/>
      <c r="P37" s="165">
        <v>34</v>
      </c>
      <c r="Q37" s="165">
        <v>30</v>
      </c>
      <c r="R37" s="168"/>
      <c r="S37" s="168"/>
    </row>
    <row r="38" spans="1:19" ht="17.25" customHeight="1" thickBot="1">
      <c r="A38" s="141" t="s">
        <v>203</v>
      </c>
      <c r="B38" s="141" t="s">
        <v>204</v>
      </c>
      <c r="C38" s="142"/>
      <c r="D38" s="142">
        <v>4</v>
      </c>
      <c r="E38" s="142"/>
      <c r="F38" s="142">
        <f>G38+H38</f>
        <v>96</v>
      </c>
      <c r="G38" s="142">
        <v>32</v>
      </c>
      <c r="H38" s="142">
        <f>P38+Q38+R38+S38</f>
        <v>64</v>
      </c>
      <c r="I38" s="142">
        <v>44</v>
      </c>
      <c r="J38" s="142">
        <v>20</v>
      </c>
      <c r="K38" s="144" t="s">
        <v>193</v>
      </c>
      <c r="L38" s="142"/>
      <c r="M38" s="142"/>
      <c r="N38" s="142"/>
      <c r="O38" s="142"/>
      <c r="P38" s="142">
        <v>34</v>
      </c>
      <c r="Q38" s="142">
        <v>30</v>
      </c>
      <c r="R38" s="145"/>
      <c r="S38" s="145"/>
    </row>
    <row r="39" spans="1:19" s="3" customFormat="1" ht="17.25" customHeight="1" thickBot="1">
      <c r="A39" s="146" t="s">
        <v>44</v>
      </c>
      <c r="B39" s="146" t="s">
        <v>45</v>
      </c>
      <c r="C39" s="147">
        <v>7</v>
      </c>
      <c r="D39" s="147">
        <v>11</v>
      </c>
      <c r="E39" s="147">
        <v>2</v>
      </c>
      <c r="F39" s="147">
        <f aca="true" t="shared" si="6" ref="F39:S39">F40+F50</f>
        <v>2010</v>
      </c>
      <c r="G39" s="147">
        <f t="shared" si="6"/>
        <v>670</v>
      </c>
      <c r="H39" s="147">
        <f t="shared" si="6"/>
        <v>1340</v>
      </c>
      <c r="I39" s="147">
        <f t="shared" si="6"/>
        <v>544</v>
      </c>
      <c r="J39" s="147">
        <f t="shared" si="6"/>
        <v>756</v>
      </c>
      <c r="K39" s="147">
        <f t="shared" si="6"/>
        <v>40</v>
      </c>
      <c r="L39" s="147">
        <f t="shared" si="6"/>
        <v>180</v>
      </c>
      <c r="M39" s="147">
        <f t="shared" si="6"/>
        <v>504</v>
      </c>
      <c r="N39" s="147">
        <f t="shared" si="6"/>
        <v>0</v>
      </c>
      <c r="O39" s="147">
        <f t="shared" si="6"/>
        <v>0</v>
      </c>
      <c r="P39" s="147">
        <f t="shared" si="6"/>
        <v>323</v>
      </c>
      <c r="Q39" s="147">
        <f t="shared" si="6"/>
        <v>335</v>
      </c>
      <c r="R39" s="147">
        <f t="shared" si="6"/>
        <v>512</v>
      </c>
      <c r="S39" s="147">
        <f t="shared" si="6"/>
        <v>170</v>
      </c>
    </row>
    <row r="40" spans="1:19" s="3" customFormat="1" ht="16.5" customHeight="1">
      <c r="A40" s="130" t="s">
        <v>46</v>
      </c>
      <c r="B40" s="130" t="s">
        <v>47</v>
      </c>
      <c r="C40" s="139">
        <v>3</v>
      </c>
      <c r="D40" s="139">
        <v>6</v>
      </c>
      <c r="E40" s="139">
        <v>0</v>
      </c>
      <c r="F40" s="139">
        <f>F41+F42+F43+F44+F45+F46+F47+F48+F49</f>
        <v>921</v>
      </c>
      <c r="G40" s="139">
        <f aca="true" t="shared" si="7" ref="G40:S40">G41+G42+G43+G44+G45+G46+G47+G48+G49</f>
        <v>307</v>
      </c>
      <c r="H40" s="139">
        <f t="shared" si="7"/>
        <v>614</v>
      </c>
      <c r="I40" s="139">
        <f t="shared" si="7"/>
        <v>242</v>
      </c>
      <c r="J40" s="139">
        <f t="shared" si="7"/>
        <v>372</v>
      </c>
      <c r="K40" s="139">
        <f t="shared" si="7"/>
        <v>0</v>
      </c>
      <c r="L40" s="139">
        <f t="shared" si="7"/>
        <v>0</v>
      </c>
      <c r="M40" s="139">
        <f t="shared" si="7"/>
        <v>0</v>
      </c>
      <c r="N40" s="139">
        <f t="shared" si="7"/>
        <v>0</v>
      </c>
      <c r="O40" s="139">
        <f t="shared" si="7"/>
        <v>0</v>
      </c>
      <c r="P40" s="139">
        <f t="shared" si="7"/>
        <v>153</v>
      </c>
      <c r="Q40" s="139">
        <f t="shared" si="7"/>
        <v>125</v>
      </c>
      <c r="R40" s="139">
        <f t="shared" si="7"/>
        <v>256</v>
      </c>
      <c r="S40" s="139">
        <f t="shared" si="7"/>
        <v>80</v>
      </c>
    </row>
    <row r="41" spans="1:19" ht="15" customHeight="1">
      <c r="A41" s="70" t="s">
        <v>70</v>
      </c>
      <c r="B41" s="70" t="s">
        <v>205</v>
      </c>
      <c r="C41" s="14"/>
      <c r="D41" s="14">
        <v>3</v>
      </c>
      <c r="E41" s="14"/>
      <c r="F41" s="14">
        <f>G41+H41</f>
        <v>76</v>
      </c>
      <c r="G41" s="14">
        <v>25</v>
      </c>
      <c r="H41" s="14">
        <f>P41+Q41+R41+S41+O41+N41</f>
        <v>51</v>
      </c>
      <c r="I41" s="14">
        <v>21</v>
      </c>
      <c r="J41" s="14">
        <v>30</v>
      </c>
      <c r="K41" s="14"/>
      <c r="L41" s="14"/>
      <c r="M41" s="14"/>
      <c r="N41" s="14"/>
      <c r="O41" s="14"/>
      <c r="P41" s="14">
        <v>51</v>
      </c>
      <c r="Q41" s="14"/>
      <c r="R41" s="14"/>
      <c r="S41" s="14"/>
    </row>
    <row r="42" spans="1:19" ht="16.5" customHeight="1">
      <c r="A42" s="70" t="s">
        <v>71</v>
      </c>
      <c r="B42" s="70" t="s">
        <v>206</v>
      </c>
      <c r="C42" s="14">
        <v>5</v>
      </c>
      <c r="D42" s="14"/>
      <c r="E42" s="14"/>
      <c r="F42" s="14">
        <f aca="true" t="shared" si="8" ref="F42:F49">G42+H42</f>
        <v>117</v>
      </c>
      <c r="G42" s="14">
        <v>39</v>
      </c>
      <c r="H42" s="14">
        <f>P42+Q42+R42+S42+O42+N42</f>
        <v>78</v>
      </c>
      <c r="I42" s="14">
        <v>48</v>
      </c>
      <c r="J42" s="14">
        <v>30</v>
      </c>
      <c r="K42" s="14"/>
      <c r="L42" s="14"/>
      <c r="M42" s="14"/>
      <c r="N42" s="14"/>
      <c r="O42" s="14"/>
      <c r="P42" s="14"/>
      <c r="Q42" s="14">
        <v>30</v>
      </c>
      <c r="R42" s="14">
        <v>48</v>
      </c>
      <c r="S42" s="14"/>
    </row>
    <row r="43" spans="1:19" ht="16.5" customHeight="1">
      <c r="A43" s="70" t="s">
        <v>72</v>
      </c>
      <c r="B43" s="70" t="s">
        <v>207</v>
      </c>
      <c r="C43" s="14">
        <v>6</v>
      </c>
      <c r="D43" s="14">
        <v>5</v>
      </c>
      <c r="E43" s="14"/>
      <c r="F43" s="14">
        <f t="shared" si="8"/>
        <v>166</v>
      </c>
      <c r="G43" s="14">
        <v>56</v>
      </c>
      <c r="H43" s="14">
        <f aca="true" t="shared" si="9" ref="H43:H49">P43+Q43+R43+S43+O43+N43</f>
        <v>110</v>
      </c>
      <c r="I43" s="14"/>
      <c r="J43" s="14">
        <v>110</v>
      </c>
      <c r="K43" s="14"/>
      <c r="L43" s="14"/>
      <c r="M43" s="14"/>
      <c r="N43" s="14"/>
      <c r="O43" s="14"/>
      <c r="P43" s="14"/>
      <c r="Q43" s="14"/>
      <c r="R43" s="14">
        <v>80</v>
      </c>
      <c r="S43" s="14">
        <v>30</v>
      </c>
    </row>
    <row r="44" spans="1:19" ht="15.75" customHeight="1">
      <c r="A44" s="70" t="s">
        <v>73</v>
      </c>
      <c r="B44" s="70" t="s">
        <v>79</v>
      </c>
      <c r="C44" s="14"/>
      <c r="D44" s="14">
        <v>4</v>
      </c>
      <c r="E44" s="14"/>
      <c r="F44" s="14">
        <f t="shared" si="8"/>
        <v>103</v>
      </c>
      <c r="G44" s="14">
        <v>34</v>
      </c>
      <c r="H44" s="14">
        <f t="shared" si="9"/>
        <v>69</v>
      </c>
      <c r="I44" s="14">
        <v>29</v>
      </c>
      <c r="J44" s="14">
        <v>40</v>
      </c>
      <c r="K44" s="14"/>
      <c r="L44" s="14"/>
      <c r="M44" s="14"/>
      <c r="N44" s="14"/>
      <c r="O44" s="14"/>
      <c r="P44" s="14">
        <v>34</v>
      </c>
      <c r="Q44" s="14">
        <v>35</v>
      </c>
      <c r="R44" s="14"/>
      <c r="S44" s="14"/>
    </row>
    <row r="45" spans="1:19" ht="16.5" customHeight="1">
      <c r="A45" s="70" t="s">
        <v>74</v>
      </c>
      <c r="B45" s="70" t="s">
        <v>208</v>
      </c>
      <c r="C45" s="14">
        <v>4</v>
      </c>
      <c r="D45" s="14"/>
      <c r="E45" s="14"/>
      <c r="F45" s="14">
        <f t="shared" si="8"/>
        <v>96</v>
      </c>
      <c r="G45" s="14">
        <v>32</v>
      </c>
      <c r="H45" s="14">
        <f t="shared" si="9"/>
        <v>64</v>
      </c>
      <c r="I45" s="14">
        <v>24</v>
      </c>
      <c r="J45" s="14">
        <v>40</v>
      </c>
      <c r="K45" s="14"/>
      <c r="L45" s="14"/>
      <c r="M45" s="14"/>
      <c r="N45" s="14"/>
      <c r="O45" s="14"/>
      <c r="P45" s="14">
        <v>34</v>
      </c>
      <c r="Q45" s="14">
        <v>30</v>
      </c>
      <c r="R45" s="14"/>
      <c r="S45" s="14"/>
    </row>
    <row r="46" spans="1:20" s="34" customFormat="1" ht="17.25" customHeight="1">
      <c r="A46" s="70" t="s">
        <v>75</v>
      </c>
      <c r="B46" s="70" t="s">
        <v>209</v>
      </c>
      <c r="C46" s="14"/>
      <c r="D46" s="14" t="s">
        <v>300</v>
      </c>
      <c r="E46" s="14"/>
      <c r="F46" s="14">
        <f t="shared" si="8"/>
        <v>96</v>
      </c>
      <c r="G46" s="14">
        <v>32</v>
      </c>
      <c r="H46" s="14">
        <f t="shared" si="9"/>
        <v>64</v>
      </c>
      <c r="I46" s="14">
        <v>26</v>
      </c>
      <c r="J46" s="14">
        <v>38</v>
      </c>
      <c r="K46" s="14"/>
      <c r="L46" s="14"/>
      <c r="M46" s="14"/>
      <c r="N46" s="14"/>
      <c r="O46" s="14"/>
      <c r="P46" s="14">
        <v>34</v>
      </c>
      <c r="Q46" s="14">
        <v>30</v>
      </c>
      <c r="R46" s="14"/>
      <c r="S46" s="14"/>
      <c r="T46" s="4"/>
    </row>
    <row r="47" spans="1:19" ht="16.5" customHeight="1">
      <c r="A47" s="70" t="s">
        <v>76</v>
      </c>
      <c r="B47" s="70" t="s">
        <v>210</v>
      </c>
      <c r="C47" s="14"/>
      <c r="D47" s="14">
        <v>5</v>
      </c>
      <c r="E47" s="14"/>
      <c r="F47" s="14">
        <f t="shared" si="8"/>
        <v>72</v>
      </c>
      <c r="G47" s="14">
        <v>24</v>
      </c>
      <c r="H47" s="14">
        <f t="shared" si="9"/>
        <v>48</v>
      </c>
      <c r="I47" s="14">
        <v>36</v>
      </c>
      <c r="J47" s="14">
        <v>12</v>
      </c>
      <c r="K47" s="14"/>
      <c r="L47" s="14"/>
      <c r="M47" s="14"/>
      <c r="N47" s="14"/>
      <c r="O47" s="14"/>
      <c r="P47" s="14"/>
      <c r="Q47" s="14"/>
      <c r="R47" s="14">
        <v>48</v>
      </c>
      <c r="S47" s="14"/>
    </row>
    <row r="48" spans="1:19" ht="16.5" customHeight="1">
      <c r="A48" s="70" t="s">
        <v>77</v>
      </c>
      <c r="B48" s="70" t="s">
        <v>211</v>
      </c>
      <c r="C48" s="14"/>
      <c r="D48" s="14">
        <v>5</v>
      </c>
      <c r="E48" s="14"/>
      <c r="F48" s="14">
        <f t="shared" si="8"/>
        <v>72</v>
      </c>
      <c r="G48" s="14">
        <v>24</v>
      </c>
      <c r="H48" s="14">
        <f t="shared" si="9"/>
        <v>48</v>
      </c>
      <c r="I48" s="14">
        <v>30</v>
      </c>
      <c r="J48" s="14">
        <v>18</v>
      </c>
      <c r="K48" s="14"/>
      <c r="L48" s="14"/>
      <c r="M48" s="14"/>
      <c r="N48" s="14"/>
      <c r="O48" s="14"/>
      <c r="P48" s="14"/>
      <c r="Q48" s="14"/>
      <c r="R48" s="14">
        <v>48</v>
      </c>
      <c r="S48" s="14"/>
    </row>
    <row r="49" spans="1:19" ht="18" customHeight="1" thickBot="1">
      <c r="A49" s="70" t="s">
        <v>78</v>
      </c>
      <c r="B49" s="70" t="s">
        <v>212</v>
      </c>
      <c r="C49" s="14"/>
      <c r="D49" s="14">
        <v>6</v>
      </c>
      <c r="E49" s="14"/>
      <c r="F49" s="14">
        <f t="shared" si="8"/>
        <v>123</v>
      </c>
      <c r="G49" s="14">
        <v>41</v>
      </c>
      <c r="H49" s="14">
        <f t="shared" si="9"/>
        <v>82</v>
      </c>
      <c r="I49" s="14">
        <v>28</v>
      </c>
      <c r="J49" s="14">
        <v>54</v>
      </c>
      <c r="K49" s="14"/>
      <c r="L49" s="14"/>
      <c r="M49" s="14"/>
      <c r="N49" s="14"/>
      <c r="O49" s="14"/>
      <c r="P49" s="14"/>
      <c r="Q49" s="14"/>
      <c r="R49" s="14">
        <v>32</v>
      </c>
      <c r="S49" s="14">
        <v>50</v>
      </c>
    </row>
    <row r="50" spans="1:19" s="3" customFormat="1" ht="20.25" customHeight="1" thickBot="1">
      <c r="A50" s="146" t="s">
        <v>48</v>
      </c>
      <c r="B50" s="146" t="s">
        <v>49</v>
      </c>
      <c r="C50" s="148">
        <v>4</v>
      </c>
      <c r="D50" s="148">
        <v>5</v>
      </c>
      <c r="E50" s="147">
        <v>2</v>
      </c>
      <c r="F50" s="147">
        <f>F51+F57+F63+F69</f>
        <v>1089</v>
      </c>
      <c r="G50" s="147">
        <f aca="true" t="shared" si="10" ref="G50:M50">G51+G57+G63+G69</f>
        <v>363</v>
      </c>
      <c r="H50" s="147">
        <f t="shared" si="10"/>
        <v>726</v>
      </c>
      <c r="I50" s="147">
        <f t="shared" si="10"/>
        <v>302</v>
      </c>
      <c r="J50" s="147">
        <f t="shared" si="10"/>
        <v>384</v>
      </c>
      <c r="K50" s="147">
        <f t="shared" si="10"/>
        <v>40</v>
      </c>
      <c r="L50" s="147">
        <f t="shared" si="10"/>
        <v>180</v>
      </c>
      <c r="M50" s="147">
        <f t="shared" si="10"/>
        <v>504</v>
      </c>
      <c r="N50" s="147">
        <f aca="true" t="shared" si="11" ref="N50:S50">N51+N57+N63+N69</f>
        <v>0</v>
      </c>
      <c r="O50" s="147">
        <f t="shared" si="11"/>
        <v>0</v>
      </c>
      <c r="P50" s="147">
        <f t="shared" si="11"/>
        <v>170</v>
      </c>
      <c r="Q50" s="147">
        <f t="shared" si="11"/>
        <v>210</v>
      </c>
      <c r="R50" s="147">
        <f t="shared" si="11"/>
        <v>256</v>
      </c>
      <c r="S50" s="147">
        <f t="shared" si="11"/>
        <v>90</v>
      </c>
    </row>
    <row r="51" spans="1:19" s="3" customFormat="1" ht="19.5" customHeight="1">
      <c r="A51" s="130" t="s">
        <v>80</v>
      </c>
      <c r="B51" s="131" t="s">
        <v>213</v>
      </c>
      <c r="C51" s="138">
        <v>1</v>
      </c>
      <c r="D51" s="138">
        <v>1</v>
      </c>
      <c r="E51" s="138">
        <v>1</v>
      </c>
      <c r="F51" s="139">
        <f aca="true" t="shared" si="12" ref="F51:K51">F52+F53+F54+F56</f>
        <v>378</v>
      </c>
      <c r="G51" s="139">
        <f t="shared" si="12"/>
        <v>126</v>
      </c>
      <c r="H51" s="139">
        <f t="shared" si="12"/>
        <v>252</v>
      </c>
      <c r="I51" s="139">
        <f t="shared" si="12"/>
        <v>92</v>
      </c>
      <c r="J51" s="139">
        <f t="shared" si="12"/>
        <v>140</v>
      </c>
      <c r="K51" s="139">
        <f t="shared" si="12"/>
        <v>20</v>
      </c>
      <c r="L51" s="139">
        <f>L52+L53+L54+L55</f>
        <v>36</v>
      </c>
      <c r="M51" s="139">
        <f>M52+M53+M54+M55</f>
        <v>144</v>
      </c>
      <c r="N51" s="140"/>
      <c r="O51" s="140"/>
      <c r="P51" s="139">
        <f>P52+P53</f>
        <v>34</v>
      </c>
      <c r="Q51" s="139">
        <f>Q52+Q53</f>
        <v>90</v>
      </c>
      <c r="R51" s="139">
        <f>R52+R53</f>
        <v>128</v>
      </c>
      <c r="S51" s="139">
        <f>S52+S53</f>
        <v>0</v>
      </c>
    </row>
    <row r="52" spans="1:19" ht="16.5" customHeight="1">
      <c r="A52" s="84" t="s">
        <v>81</v>
      </c>
      <c r="B52" s="85" t="s">
        <v>214</v>
      </c>
      <c r="C52" s="86">
        <v>5</v>
      </c>
      <c r="D52" s="86"/>
      <c r="E52" s="86">
        <v>5</v>
      </c>
      <c r="F52" s="74">
        <f>G52+H52</f>
        <v>192</v>
      </c>
      <c r="G52" s="74">
        <v>64</v>
      </c>
      <c r="H52" s="14">
        <f>P52+Q52+R52+S52</f>
        <v>128</v>
      </c>
      <c r="I52" s="74">
        <v>44</v>
      </c>
      <c r="J52" s="74">
        <v>64</v>
      </c>
      <c r="K52" s="74">
        <v>20</v>
      </c>
      <c r="L52" s="87"/>
      <c r="M52" s="74"/>
      <c r="N52" s="87"/>
      <c r="O52" s="87"/>
      <c r="P52" s="74">
        <v>34</v>
      </c>
      <c r="Q52" s="74">
        <v>30</v>
      </c>
      <c r="R52" s="74">
        <v>64</v>
      </c>
      <c r="S52" s="74"/>
    </row>
    <row r="53" spans="1:19" ht="16.5" customHeight="1">
      <c r="A53" s="84" t="s">
        <v>115</v>
      </c>
      <c r="B53" s="85" t="s">
        <v>215</v>
      </c>
      <c r="C53" s="86"/>
      <c r="D53" s="86">
        <v>5</v>
      </c>
      <c r="E53" s="86"/>
      <c r="F53" s="74">
        <f>G53+H53</f>
        <v>186</v>
      </c>
      <c r="G53" s="74">
        <v>62</v>
      </c>
      <c r="H53" s="14">
        <f>P53+Q53+R53+S53</f>
        <v>124</v>
      </c>
      <c r="I53" s="74">
        <v>48</v>
      </c>
      <c r="J53" s="74">
        <v>76</v>
      </c>
      <c r="K53" s="87"/>
      <c r="L53" s="87"/>
      <c r="M53" s="74"/>
      <c r="N53" s="87"/>
      <c r="O53" s="87"/>
      <c r="P53" s="74"/>
      <c r="Q53" s="74">
        <v>60</v>
      </c>
      <c r="R53" s="74">
        <v>64</v>
      </c>
      <c r="S53" s="74"/>
    </row>
    <row r="54" spans="1:19" ht="16.5" customHeight="1">
      <c r="A54" s="84" t="s">
        <v>176</v>
      </c>
      <c r="B54" s="85" t="s">
        <v>56</v>
      </c>
      <c r="C54" s="86"/>
      <c r="D54" s="86" t="s">
        <v>177</v>
      </c>
      <c r="E54" s="86"/>
      <c r="F54" s="74"/>
      <c r="G54" s="74"/>
      <c r="H54" s="74"/>
      <c r="I54" s="87"/>
      <c r="J54" s="87"/>
      <c r="K54" s="87"/>
      <c r="L54" s="74">
        <v>36</v>
      </c>
      <c r="M54" s="74"/>
      <c r="N54" s="87"/>
      <c r="O54" s="87"/>
      <c r="P54" s="74"/>
      <c r="Q54" s="74" t="s">
        <v>216</v>
      </c>
      <c r="R54" s="74"/>
      <c r="S54" s="74"/>
    </row>
    <row r="55" spans="1:19" ht="16.5" customHeight="1">
      <c r="A55" s="84" t="s">
        <v>178</v>
      </c>
      <c r="B55" s="85" t="s">
        <v>82</v>
      </c>
      <c r="C55" s="86"/>
      <c r="D55" s="86" t="s">
        <v>179</v>
      </c>
      <c r="E55" s="174"/>
      <c r="F55" s="87"/>
      <c r="G55" s="87"/>
      <c r="H55" s="87"/>
      <c r="I55" s="87"/>
      <c r="J55" s="87"/>
      <c r="K55" s="87"/>
      <c r="L55" s="87"/>
      <c r="M55" s="74">
        <v>144</v>
      </c>
      <c r="N55" s="87"/>
      <c r="O55" s="87"/>
      <c r="P55" s="87"/>
      <c r="Q55" s="87"/>
      <c r="R55" s="87"/>
      <c r="S55" s="74" t="s">
        <v>231</v>
      </c>
    </row>
    <row r="56" spans="1:19" ht="16.5" customHeight="1" thickBot="1">
      <c r="A56" s="169" t="s">
        <v>217</v>
      </c>
      <c r="B56" s="170" t="s">
        <v>218</v>
      </c>
      <c r="C56" s="171" t="s">
        <v>179</v>
      </c>
      <c r="D56" s="171"/>
      <c r="E56" s="171"/>
      <c r="F56" s="172"/>
      <c r="G56" s="172"/>
      <c r="H56" s="172"/>
      <c r="I56" s="173"/>
      <c r="J56" s="173"/>
      <c r="K56" s="173"/>
      <c r="L56" s="173"/>
      <c r="M56" s="172"/>
      <c r="N56" s="173"/>
      <c r="O56" s="173"/>
      <c r="P56" s="172"/>
      <c r="Q56" s="172"/>
      <c r="R56" s="172"/>
      <c r="S56" s="172"/>
    </row>
    <row r="57" spans="1:19" ht="16.5" customHeight="1">
      <c r="A57" s="130" t="s">
        <v>83</v>
      </c>
      <c r="B57" s="131" t="s">
        <v>219</v>
      </c>
      <c r="C57" s="138">
        <v>1</v>
      </c>
      <c r="D57" s="138">
        <v>1</v>
      </c>
      <c r="E57" s="138"/>
      <c r="F57" s="139">
        <f aca="true" t="shared" si="13" ref="F57:K57">F58+F59+F60+F62</f>
        <v>288</v>
      </c>
      <c r="G57" s="139">
        <f t="shared" si="13"/>
        <v>96</v>
      </c>
      <c r="H57" s="139">
        <f t="shared" si="13"/>
        <v>192</v>
      </c>
      <c r="I57" s="139">
        <f t="shared" si="13"/>
        <v>98</v>
      </c>
      <c r="J57" s="139">
        <f t="shared" si="13"/>
        <v>94</v>
      </c>
      <c r="K57" s="139">
        <f t="shared" si="13"/>
        <v>0</v>
      </c>
      <c r="L57" s="139">
        <f>L58+L59+L60+L61</f>
        <v>72</v>
      </c>
      <c r="M57" s="139">
        <f>M58+M59+M60+M61</f>
        <v>72</v>
      </c>
      <c r="N57" s="140"/>
      <c r="O57" s="140"/>
      <c r="P57" s="139">
        <f>P58+P59</f>
        <v>68</v>
      </c>
      <c r="Q57" s="139">
        <f>Q58+Q59</f>
        <v>60</v>
      </c>
      <c r="R57" s="139">
        <f>R58+R59</f>
        <v>64</v>
      </c>
      <c r="S57" s="139">
        <f>S58+S59</f>
        <v>0</v>
      </c>
    </row>
    <row r="58" spans="1:19" ht="16.5" customHeight="1">
      <c r="A58" s="84" t="s">
        <v>84</v>
      </c>
      <c r="B58" s="85" t="s">
        <v>220</v>
      </c>
      <c r="C58" s="86">
        <v>5</v>
      </c>
      <c r="D58" s="86"/>
      <c r="E58" s="86"/>
      <c r="F58" s="74">
        <f>G58+H58</f>
        <v>192</v>
      </c>
      <c r="G58" s="74">
        <v>64</v>
      </c>
      <c r="H58" s="14">
        <f>P58+Q58+R58+S58</f>
        <v>128</v>
      </c>
      <c r="I58" s="74">
        <v>70</v>
      </c>
      <c r="J58" s="74">
        <v>58</v>
      </c>
      <c r="K58" s="74"/>
      <c r="L58" s="87"/>
      <c r="M58" s="74"/>
      <c r="N58" s="87"/>
      <c r="O58" s="87"/>
      <c r="P58" s="74">
        <v>34</v>
      </c>
      <c r="Q58" s="74">
        <v>30</v>
      </c>
      <c r="R58" s="74">
        <v>64</v>
      </c>
      <c r="S58" s="74"/>
    </row>
    <row r="59" spans="1:19" ht="16.5" customHeight="1">
      <c r="A59" s="84" t="s">
        <v>221</v>
      </c>
      <c r="B59" s="85" t="s">
        <v>222</v>
      </c>
      <c r="C59" s="86"/>
      <c r="D59" s="86">
        <v>4</v>
      </c>
      <c r="E59" s="86"/>
      <c r="F59" s="74">
        <f>G59+H59</f>
        <v>96</v>
      </c>
      <c r="G59" s="74">
        <v>32</v>
      </c>
      <c r="H59" s="14">
        <f>P59+Q59+R59+S59</f>
        <v>64</v>
      </c>
      <c r="I59" s="74">
        <v>28</v>
      </c>
      <c r="J59" s="74">
        <v>36</v>
      </c>
      <c r="K59" s="87"/>
      <c r="L59" s="87"/>
      <c r="M59" s="74"/>
      <c r="N59" s="87"/>
      <c r="O59" s="87"/>
      <c r="P59" s="74">
        <v>34</v>
      </c>
      <c r="Q59" s="74">
        <v>30</v>
      </c>
      <c r="R59" s="74"/>
      <c r="S59" s="74"/>
    </row>
    <row r="60" spans="1:19" ht="16.5" customHeight="1">
      <c r="A60" s="84" t="s">
        <v>176</v>
      </c>
      <c r="B60" s="85" t="s">
        <v>56</v>
      </c>
      <c r="C60" s="86"/>
      <c r="D60" s="86" t="s">
        <v>177</v>
      </c>
      <c r="E60" s="86"/>
      <c r="F60" s="74"/>
      <c r="G60" s="74"/>
      <c r="H60" s="74"/>
      <c r="I60" s="74"/>
      <c r="J60" s="74"/>
      <c r="K60" s="74"/>
      <c r="L60" s="74">
        <v>72</v>
      </c>
      <c r="M60" s="74"/>
      <c r="N60" s="74"/>
      <c r="O60" s="74"/>
      <c r="P60" s="74"/>
      <c r="Q60" s="74" t="s">
        <v>182</v>
      </c>
      <c r="R60" s="74"/>
      <c r="S60" s="74"/>
    </row>
    <row r="61" spans="1:19" ht="16.5" customHeight="1">
      <c r="A61" s="84" t="s">
        <v>178</v>
      </c>
      <c r="B61" s="85" t="s">
        <v>82</v>
      </c>
      <c r="C61" s="86"/>
      <c r="D61" s="86" t="s">
        <v>179</v>
      </c>
      <c r="E61" s="86"/>
      <c r="F61" s="74"/>
      <c r="G61" s="74"/>
      <c r="H61" s="74"/>
      <c r="I61" s="74"/>
      <c r="J61" s="74"/>
      <c r="K61" s="74"/>
      <c r="L61" s="74"/>
      <c r="M61" s="74">
        <v>72</v>
      </c>
      <c r="N61" s="74"/>
      <c r="O61" s="74"/>
      <c r="P61" s="74"/>
      <c r="Q61" s="74"/>
      <c r="R61" s="74"/>
      <c r="S61" s="74" t="s">
        <v>182</v>
      </c>
    </row>
    <row r="62" spans="1:19" ht="16.5" customHeight="1" thickBot="1">
      <c r="A62" s="169" t="s">
        <v>223</v>
      </c>
      <c r="B62" s="170" t="s">
        <v>218</v>
      </c>
      <c r="C62" s="171" t="s">
        <v>179</v>
      </c>
      <c r="D62" s="171"/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ht="16.5" customHeight="1">
      <c r="A63" s="130" t="s">
        <v>224</v>
      </c>
      <c r="B63" s="131" t="s">
        <v>225</v>
      </c>
      <c r="C63" s="138">
        <v>1</v>
      </c>
      <c r="D63" s="138">
        <v>1</v>
      </c>
      <c r="E63" s="138">
        <v>1</v>
      </c>
      <c r="F63" s="139">
        <f aca="true" t="shared" si="14" ref="F63:K63">F64+F65+F66+F68</f>
        <v>192</v>
      </c>
      <c r="G63" s="139">
        <f t="shared" si="14"/>
        <v>64</v>
      </c>
      <c r="H63" s="139">
        <f t="shared" si="14"/>
        <v>128</v>
      </c>
      <c r="I63" s="139">
        <f t="shared" si="14"/>
        <v>50</v>
      </c>
      <c r="J63" s="139">
        <f t="shared" si="14"/>
        <v>58</v>
      </c>
      <c r="K63" s="139">
        <f t="shared" si="14"/>
        <v>20</v>
      </c>
      <c r="L63" s="139">
        <f>L64+L65+L66+L67</f>
        <v>72</v>
      </c>
      <c r="M63" s="139">
        <f>M64+M65+M66+M67</f>
        <v>144</v>
      </c>
      <c r="N63" s="140"/>
      <c r="O63" s="140"/>
      <c r="P63" s="139">
        <f>P64+P65</f>
        <v>68</v>
      </c>
      <c r="Q63" s="139">
        <f>Q64+Q65</f>
        <v>60</v>
      </c>
      <c r="R63" s="139">
        <f>R64+R65</f>
        <v>0</v>
      </c>
      <c r="S63" s="139">
        <f>S64+S65</f>
        <v>0</v>
      </c>
    </row>
    <row r="64" spans="1:19" ht="16.5" customHeight="1">
      <c r="A64" s="84" t="s">
        <v>226</v>
      </c>
      <c r="B64" s="85" t="s">
        <v>227</v>
      </c>
      <c r="C64" s="86">
        <v>4</v>
      </c>
      <c r="D64" s="86"/>
      <c r="E64" s="182" t="s">
        <v>274</v>
      </c>
      <c r="F64" s="74">
        <f>G64+H64</f>
        <v>96</v>
      </c>
      <c r="G64" s="74">
        <v>32</v>
      </c>
      <c r="H64" s="14">
        <f>P64+Q64+R64+S64</f>
        <v>64</v>
      </c>
      <c r="I64" s="74">
        <v>24</v>
      </c>
      <c r="J64" s="74">
        <v>20</v>
      </c>
      <c r="K64" s="74">
        <v>20</v>
      </c>
      <c r="L64" s="87"/>
      <c r="M64" s="74"/>
      <c r="N64" s="87"/>
      <c r="O64" s="87"/>
      <c r="P64" s="74">
        <v>34</v>
      </c>
      <c r="Q64" s="74">
        <v>30</v>
      </c>
      <c r="R64" s="74"/>
      <c r="S64" s="74"/>
    </row>
    <row r="65" spans="1:19" ht="16.5" customHeight="1">
      <c r="A65" s="84" t="s">
        <v>229</v>
      </c>
      <c r="B65" s="85" t="s">
        <v>230</v>
      </c>
      <c r="C65" s="86"/>
      <c r="D65" s="86">
        <v>4</v>
      </c>
      <c r="E65" s="86"/>
      <c r="F65" s="74">
        <f>G65+H65</f>
        <v>96</v>
      </c>
      <c r="G65" s="74">
        <v>32</v>
      </c>
      <c r="H65" s="14">
        <f>P65+Q65+R65+S65</f>
        <v>64</v>
      </c>
      <c r="I65" s="74">
        <v>26</v>
      </c>
      <c r="J65" s="74">
        <v>38</v>
      </c>
      <c r="K65" s="87"/>
      <c r="L65" s="87"/>
      <c r="M65" s="74"/>
      <c r="N65" s="87"/>
      <c r="O65" s="87"/>
      <c r="P65" s="74">
        <v>34</v>
      </c>
      <c r="Q65" s="74">
        <v>30</v>
      </c>
      <c r="R65" s="74"/>
      <c r="S65" s="74"/>
    </row>
    <row r="66" spans="1:19" ht="16.5" customHeight="1">
      <c r="A66" s="84" t="s">
        <v>176</v>
      </c>
      <c r="B66" s="85" t="s">
        <v>56</v>
      </c>
      <c r="C66" s="86"/>
      <c r="D66" s="86" t="s">
        <v>177</v>
      </c>
      <c r="E66" s="86"/>
      <c r="F66" s="74"/>
      <c r="G66" s="74"/>
      <c r="H66" s="74"/>
      <c r="I66" s="87"/>
      <c r="J66" s="87"/>
      <c r="K66" s="87"/>
      <c r="L66" s="74">
        <v>72</v>
      </c>
      <c r="M66" s="74"/>
      <c r="N66" s="87"/>
      <c r="O66" s="87"/>
      <c r="P66" s="74"/>
      <c r="Q66" s="74" t="s">
        <v>216</v>
      </c>
      <c r="R66" s="74"/>
      <c r="S66" s="74"/>
    </row>
    <row r="67" spans="1:19" ht="16.5" customHeight="1">
      <c r="A67" s="84" t="s">
        <v>178</v>
      </c>
      <c r="B67" s="85" t="s">
        <v>82</v>
      </c>
      <c r="C67" s="86"/>
      <c r="D67" s="86" t="s">
        <v>177</v>
      </c>
      <c r="E67" s="86"/>
      <c r="F67" s="74"/>
      <c r="G67" s="74"/>
      <c r="H67" s="74"/>
      <c r="I67" s="87"/>
      <c r="J67" s="87"/>
      <c r="K67" s="87"/>
      <c r="L67" s="87"/>
      <c r="M67" s="74">
        <v>144</v>
      </c>
      <c r="N67" s="87"/>
      <c r="O67" s="87"/>
      <c r="P67" s="74"/>
      <c r="Q67" s="74" t="s">
        <v>228</v>
      </c>
      <c r="R67" s="74"/>
      <c r="S67" s="74"/>
    </row>
    <row r="68" spans="1:19" ht="16.5" customHeight="1" thickBot="1">
      <c r="A68" s="169" t="s">
        <v>232</v>
      </c>
      <c r="B68" s="170" t="s">
        <v>218</v>
      </c>
      <c r="C68" s="171" t="s">
        <v>177</v>
      </c>
      <c r="D68" s="171"/>
      <c r="E68" s="171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1:19" s="3" customFormat="1" ht="20.25" customHeight="1">
      <c r="A69" s="130" t="s">
        <v>233</v>
      </c>
      <c r="B69" s="131" t="s">
        <v>234</v>
      </c>
      <c r="C69" s="138">
        <v>1</v>
      </c>
      <c r="D69" s="138">
        <v>2</v>
      </c>
      <c r="E69" s="138"/>
      <c r="F69" s="139">
        <f aca="true" t="shared" si="15" ref="F69:K69">F70+F71</f>
        <v>231</v>
      </c>
      <c r="G69" s="139">
        <f t="shared" si="15"/>
        <v>77</v>
      </c>
      <c r="H69" s="139">
        <f t="shared" si="15"/>
        <v>154</v>
      </c>
      <c r="I69" s="139">
        <f t="shared" si="15"/>
        <v>62</v>
      </c>
      <c r="J69" s="139">
        <f t="shared" si="15"/>
        <v>92</v>
      </c>
      <c r="K69" s="139">
        <f t="shared" si="15"/>
        <v>0</v>
      </c>
      <c r="L69" s="139">
        <f>L70+L71+L72</f>
        <v>0</v>
      </c>
      <c r="M69" s="139">
        <f>M70+M71+M72</f>
        <v>144</v>
      </c>
      <c r="N69" s="139">
        <f aca="true" t="shared" si="16" ref="N69:S69">N70+N71</f>
        <v>0</v>
      </c>
      <c r="O69" s="139">
        <f t="shared" si="16"/>
        <v>0</v>
      </c>
      <c r="P69" s="139">
        <f t="shared" si="16"/>
        <v>0</v>
      </c>
      <c r="Q69" s="139">
        <f t="shared" si="16"/>
        <v>0</v>
      </c>
      <c r="R69" s="139">
        <f t="shared" si="16"/>
        <v>64</v>
      </c>
      <c r="S69" s="139">
        <f t="shared" si="16"/>
        <v>90</v>
      </c>
    </row>
    <row r="70" spans="1:19" ht="16.5" customHeight="1">
      <c r="A70" s="84" t="s">
        <v>235</v>
      </c>
      <c r="B70" s="85" t="s">
        <v>236</v>
      </c>
      <c r="C70" s="86">
        <v>6</v>
      </c>
      <c r="D70" s="86">
        <v>5</v>
      </c>
      <c r="E70" s="86"/>
      <c r="F70" s="74">
        <f>G70+H70</f>
        <v>123</v>
      </c>
      <c r="G70" s="74">
        <v>41</v>
      </c>
      <c r="H70" s="14">
        <f>P70+Q70+R70+S70</f>
        <v>82</v>
      </c>
      <c r="I70" s="74">
        <v>30</v>
      </c>
      <c r="J70" s="74">
        <v>52</v>
      </c>
      <c r="K70" s="74"/>
      <c r="L70" s="87"/>
      <c r="M70" s="74"/>
      <c r="N70" s="87"/>
      <c r="O70" s="87"/>
      <c r="P70" s="74"/>
      <c r="Q70" s="74"/>
      <c r="R70" s="74">
        <v>32</v>
      </c>
      <c r="S70" s="74">
        <v>50</v>
      </c>
    </row>
    <row r="71" spans="1:19" ht="16.5" customHeight="1">
      <c r="A71" s="84" t="s">
        <v>237</v>
      </c>
      <c r="B71" s="85" t="s">
        <v>238</v>
      </c>
      <c r="C71" s="86"/>
      <c r="D71" s="86">
        <v>6</v>
      </c>
      <c r="E71" s="86"/>
      <c r="F71" s="74">
        <f>G71+H71</f>
        <v>108</v>
      </c>
      <c r="G71" s="74">
        <v>36</v>
      </c>
      <c r="H71" s="14">
        <f>P71+Q71+R71+S71</f>
        <v>72</v>
      </c>
      <c r="I71" s="74">
        <v>32</v>
      </c>
      <c r="J71" s="74">
        <v>40</v>
      </c>
      <c r="K71" s="87"/>
      <c r="L71" s="87"/>
      <c r="M71" s="74"/>
      <c r="N71" s="87"/>
      <c r="O71" s="87"/>
      <c r="P71" s="74"/>
      <c r="Q71" s="74"/>
      <c r="R71" s="74">
        <v>32</v>
      </c>
      <c r="S71" s="74">
        <v>40</v>
      </c>
    </row>
    <row r="72" spans="1:19" ht="16.5" customHeight="1">
      <c r="A72" s="84" t="s">
        <v>178</v>
      </c>
      <c r="B72" s="85" t="s">
        <v>82</v>
      </c>
      <c r="C72" s="86"/>
      <c r="D72" s="86" t="s">
        <v>179</v>
      </c>
      <c r="E72" s="86"/>
      <c r="F72" s="74"/>
      <c r="G72" s="74"/>
      <c r="H72" s="74"/>
      <c r="I72" s="87"/>
      <c r="J72" s="87"/>
      <c r="K72" s="87"/>
      <c r="L72" s="87"/>
      <c r="M72" s="74">
        <v>144</v>
      </c>
      <c r="N72" s="87"/>
      <c r="O72" s="87"/>
      <c r="P72" s="74"/>
      <c r="Q72" s="74"/>
      <c r="R72" s="74"/>
      <c r="S72" s="74" t="s">
        <v>231</v>
      </c>
    </row>
    <row r="73" spans="1:19" ht="16.5" customHeight="1" thickBot="1">
      <c r="A73" s="169" t="s">
        <v>239</v>
      </c>
      <c r="B73" s="170" t="s">
        <v>218</v>
      </c>
      <c r="C73" s="171" t="s">
        <v>179</v>
      </c>
      <c r="D73" s="171"/>
      <c r="E73" s="171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19" ht="21" customHeight="1" thickBot="1">
      <c r="A74" s="158"/>
      <c r="B74" s="163" t="s">
        <v>240</v>
      </c>
      <c r="C74" s="157"/>
      <c r="D74" s="157"/>
      <c r="E74" s="157"/>
      <c r="F74" s="162">
        <f aca="true" t="shared" si="17" ref="F74:S74">F28+F9</f>
        <v>4968</v>
      </c>
      <c r="G74" s="162">
        <f t="shared" si="17"/>
        <v>1656</v>
      </c>
      <c r="H74" s="162">
        <f t="shared" si="17"/>
        <v>3312</v>
      </c>
      <c r="I74" s="162">
        <f t="shared" si="17"/>
        <v>1643</v>
      </c>
      <c r="J74" s="162">
        <f t="shared" si="17"/>
        <v>1629</v>
      </c>
      <c r="K74" s="162">
        <f t="shared" si="17"/>
        <v>40</v>
      </c>
      <c r="L74" s="162">
        <f t="shared" si="17"/>
        <v>180</v>
      </c>
      <c r="M74" s="162">
        <f t="shared" si="17"/>
        <v>504</v>
      </c>
      <c r="N74" s="162">
        <f t="shared" si="17"/>
        <v>782</v>
      </c>
      <c r="O74" s="162">
        <f t="shared" si="17"/>
        <v>1006</v>
      </c>
      <c r="P74" s="162">
        <f t="shared" si="17"/>
        <v>612</v>
      </c>
      <c r="Q74" s="162">
        <f t="shared" si="17"/>
        <v>540</v>
      </c>
      <c r="R74" s="162">
        <f t="shared" si="17"/>
        <v>576</v>
      </c>
      <c r="S74" s="162">
        <f t="shared" si="17"/>
        <v>180</v>
      </c>
    </row>
    <row r="75" spans="1:19" ht="18.75" customHeight="1" thickBot="1">
      <c r="A75" s="146" t="s">
        <v>110</v>
      </c>
      <c r="B75" s="152" t="s">
        <v>85</v>
      </c>
      <c r="C75" s="153"/>
      <c r="D75" s="153"/>
      <c r="E75" s="153"/>
      <c r="F75" s="154"/>
      <c r="G75" s="155"/>
      <c r="H75" s="155"/>
      <c r="I75" s="155"/>
      <c r="J75" s="155"/>
      <c r="K75" s="155"/>
      <c r="L75" s="154"/>
      <c r="M75" s="154"/>
      <c r="N75" s="155"/>
      <c r="O75" s="155"/>
      <c r="P75" s="155"/>
      <c r="Q75" s="155"/>
      <c r="R75" s="156"/>
      <c r="S75" s="147" t="s">
        <v>121</v>
      </c>
    </row>
    <row r="76" spans="1:19" s="3" customFormat="1" ht="18" customHeight="1">
      <c r="A76" s="130" t="s">
        <v>87</v>
      </c>
      <c r="B76" s="131" t="s">
        <v>65</v>
      </c>
      <c r="C76" s="138"/>
      <c r="D76" s="138"/>
      <c r="E76" s="138"/>
      <c r="F76" s="140"/>
      <c r="G76" s="140"/>
      <c r="H76" s="140"/>
      <c r="I76" s="140"/>
      <c r="J76" s="140"/>
      <c r="K76" s="140"/>
      <c r="L76" s="139"/>
      <c r="M76" s="140"/>
      <c r="N76" s="140"/>
      <c r="O76" s="140"/>
      <c r="P76" s="140"/>
      <c r="Q76" s="150"/>
      <c r="R76" s="151"/>
      <c r="S76" s="149" t="s">
        <v>279</v>
      </c>
    </row>
    <row r="77" spans="1:19" s="3" customFormat="1" ht="18" customHeight="1">
      <c r="A77" s="69"/>
      <c r="B77" s="90" t="s">
        <v>138</v>
      </c>
      <c r="C77" s="81"/>
      <c r="D77" s="81"/>
      <c r="E77" s="81"/>
      <c r="F77" s="83"/>
      <c r="G77" s="83"/>
      <c r="H77" s="83"/>
      <c r="I77" s="83"/>
      <c r="J77" s="83"/>
      <c r="K77" s="83"/>
      <c r="L77" s="82"/>
      <c r="M77" s="83"/>
      <c r="N77" s="83"/>
      <c r="O77" s="83"/>
      <c r="P77" s="83"/>
      <c r="Q77" s="87"/>
      <c r="R77" s="89"/>
      <c r="S77" s="74" t="s">
        <v>279</v>
      </c>
    </row>
    <row r="78" spans="1:19" ht="32.25" customHeight="1">
      <c r="A78" s="84" t="s">
        <v>88</v>
      </c>
      <c r="B78" s="85" t="s">
        <v>303</v>
      </c>
      <c r="C78" s="86"/>
      <c r="D78" s="86"/>
      <c r="E78" s="86"/>
      <c r="F78" s="87"/>
      <c r="G78" s="87"/>
      <c r="H78" s="87"/>
      <c r="I78" s="87"/>
      <c r="J78" s="87"/>
      <c r="K78" s="87"/>
      <c r="L78" s="74"/>
      <c r="M78" s="74"/>
      <c r="N78" s="74"/>
      <c r="O78" s="74"/>
      <c r="P78" s="74"/>
      <c r="Q78" s="74"/>
      <c r="R78" s="88"/>
      <c r="S78" s="91" t="s">
        <v>191</v>
      </c>
    </row>
    <row r="79" spans="1:19" ht="31.5" customHeight="1">
      <c r="A79" s="84" t="s">
        <v>89</v>
      </c>
      <c r="B79" s="85" t="s">
        <v>304</v>
      </c>
      <c r="C79" s="86"/>
      <c r="D79" s="86"/>
      <c r="E79" s="86"/>
      <c r="F79" s="87"/>
      <c r="G79" s="87"/>
      <c r="H79" s="87"/>
      <c r="I79" s="87"/>
      <c r="J79" s="87"/>
      <c r="K79" s="87"/>
      <c r="L79" s="74"/>
      <c r="M79" s="74"/>
      <c r="N79" s="74"/>
      <c r="O79" s="74"/>
      <c r="P79" s="74"/>
      <c r="Q79" s="74"/>
      <c r="R79" s="88"/>
      <c r="S79" s="91" t="s">
        <v>192</v>
      </c>
    </row>
    <row r="80" spans="1:19" ht="18" customHeight="1">
      <c r="A80" s="72" t="s">
        <v>141</v>
      </c>
      <c r="B80" s="75" t="s">
        <v>278</v>
      </c>
      <c r="C80" s="15"/>
      <c r="D80" s="15"/>
      <c r="E80" s="15"/>
      <c r="F80" s="37"/>
      <c r="G80" s="313" t="s">
        <v>24</v>
      </c>
      <c r="H80" s="307" t="s">
        <v>86</v>
      </c>
      <c r="I80" s="308"/>
      <c r="J80" s="308"/>
      <c r="K80" s="308"/>
      <c r="L80" s="308"/>
      <c r="M80" s="309"/>
      <c r="N80" s="92">
        <v>15</v>
      </c>
      <c r="O80" s="92">
        <v>16</v>
      </c>
      <c r="P80" s="76">
        <v>16</v>
      </c>
      <c r="Q80" s="76">
        <v>16</v>
      </c>
      <c r="R80" s="14">
        <v>12</v>
      </c>
      <c r="S80" s="14">
        <v>5</v>
      </c>
    </row>
    <row r="81" spans="1:19" ht="16.5" customHeight="1">
      <c r="A81" s="72"/>
      <c r="B81" s="70" t="s">
        <v>241</v>
      </c>
      <c r="C81" s="14"/>
      <c r="D81" s="14"/>
      <c r="E81" s="14"/>
      <c r="F81" s="37"/>
      <c r="G81" s="314"/>
      <c r="H81" s="307" t="s">
        <v>246</v>
      </c>
      <c r="I81" s="308"/>
      <c r="J81" s="308"/>
      <c r="K81" s="308"/>
      <c r="L81" s="308"/>
      <c r="M81" s="309"/>
      <c r="N81" s="93"/>
      <c r="O81" s="93"/>
      <c r="P81" s="76"/>
      <c r="Q81" s="76">
        <v>144</v>
      </c>
      <c r="R81" s="76"/>
      <c r="S81" s="78"/>
    </row>
    <row r="82" spans="1:19" ht="32.25" customHeight="1">
      <c r="A82" s="23"/>
      <c r="B82" s="70"/>
      <c r="C82" s="79"/>
      <c r="D82" s="79"/>
      <c r="E82" s="79"/>
      <c r="F82" s="37"/>
      <c r="G82" s="314"/>
      <c r="H82" s="304" t="s">
        <v>247</v>
      </c>
      <c r="I82" s="305"/>
      <c r="J82" s="305"/>
      <c r="K82" s="305"/>
      <c r="L82" s="305"/>
      <c r="M82" s="306"/>
      <c r="N82" s="94"/>
      <c r="O82" s="94"/>
      <c r="P82" s="32"/>
      <c r="Q82" s="15" t="s">
        <v>245</v>
      </c>
      <c r="R82" s="71"/>
      <c r="S82" s="24" t="s">
        <v>248</v>
      </c>
    </row>
    <row r="83" spans="1:19" ht="15.75">
      <c r="A83" s="72"/>
      <c r="B83" s="72"/>
      <c r="C83" s="14"/>
      <c r="D83" s="14"/>
      <c r="E83" s="14"/>
      <c r="F83" s="37"/>
      <c r="G83" s="314"/>
      <c r="H83" s="307" t="s">
        <v>301</v>
      </c>
      <c r="I83" s="308"/>
      <c r="J83" s="308"/>
      <c r="K83" s="308"/>
      <c r="L83" s="308"/>
      <c r="M83" s="309"/>
      <c r="N83" s="95"/>
      <c r="O83" s="96">
        <v>5</v>
      </c>
      <c r="P83" s="76"/>
      <c r="Q83" s="76">
        <v>2</v>
      </c>
      <c r="R83" s="14">
        <v>3</v>
      </c>
      <c r="S83" s="14">
        <v>2</v>
      </c>
    </row>
    <row r="84" spans="1:19" ht="15.75">
      <c r="A84" s="72"/>
      <c r="B84" s="72"/>
      <c r="C84" s="14"/>
      <c r="D84" s="14"/>
      <c r="E84" s="14"/>
      <c r="F84" s="37"/>
      <c r="G84" s="314"/>
      <c r="H84" s="310" t="s">
        <v>313</v>
      </c>
      <c r="I84" s="311"/>
      <c r="J84" s="311"/>
      <c r="K84" s="311"/>
      <c r="L84" s="311"/>
      <c r="M84" s="312"/>
      <c r="N84" s="77">
        <v>1</v>
      </c>
      <c r="O84" s="77" t="s">
        <v>310</v>
      </c>
      <c r="P84" s="76">
        <v>3</v>
      </c>
      <c r="Q84" s="76" t="s">
        <v>311</v>
      </c>
      <c r="R84" s="14">
        <v>6</v>
      </c>
      <c r="S84" s="14">
        <v>2</v>
      </c>
    </row>
    <row r="85" spans="1:19" ht="15.75">
      <c r="A85" s="72"/>
      <c r="B85" s="72"/>
      <c r="C85" s="14"/>
      <c r="D85" s="14"/>
      <c r="E85" s="14"/>
      <c r="F85" s="37"/>
      <c r="G85" s="315"/>
      <c r="H85" s="310" t="s">
        <v>302</v>
      </c>
      <c r="I85" s="311"/>
      <c r="J85" s="311"/>
      <c r="K85" s="311"/>
      <c r="L85" s="311"/>
      <c r="M85" s="312"/>
      <c r="N85" s="77"/>
      <c r="O85" s="77"/>
      <c r="P85" s="32"/>
      <c r="Q85" s="15">
        <v>1</v>
      </c>
      <c r="R85" s="14">
        <v>1</v>
      </c>
      <c r="S85" s="14"/>
    </row>
    <row r="86" ht="12">
      <c r="J86" s="36" t="s">
        <v>107</v>
      </c>
    </row>
    <row r="90" spans="8:17" ht="12">
      <c r="H90" s="9"/>
      <c r="I90" s="9"/>
      <c r="J90" s="9"/>
      <c r="K90" s="9"/>
      <c r="M90" s="4"/>
      <c r="N90" s="4"/>
      <c r="O90" s="4"/>
      <c r="P90" s="4"/>
      <c r="Q90" s="4"/>
    </row>
  </sheetData>
  <sheetProtection/>
  <mergeCells count="24">
    <mergeCell ref="H82:M82"/>
    <mergeCell ref="H83:M83"/>
    <mergeCell ref="H84:M84"/>
    <mergeCell ref="H85:M85"/>
    <mergeCell ref="G80:G85"/>
    <mergeCell ref="H80:M80"/>
    <mergeCell ref="H81:M81"/>
    <mergeCell ref="A2:Q2"/>
    <mergeCell ref="A4:A7"/>
    <mergeCell ref="B4:B7"/>
    <mergeCell ref="P6:Q6"/>
    <mergeCell ref="F4:K4"/>
    <mergeCell ref="H5:K5"/>
    <mergeCell ref="C4:E6"/>
    <mergeCell ref="L4:M5"/>
    <mergeCell ref="G5:G7"/>
    <mergeCell ref="F5:F7"/>
    <mergeCell ref="N4:S5"/>
    <mergeCell ref="R6:S6"/>
    <mergeCell ref="H6:H7"/>
    <mergeCell ref="N6:O6"/>
    <mergeCell ref="I6:K6"/>
    <mergeCell ref="L6:L7"/>
    <mergeCell ref="M6:M7"/>
  </mergeCells>
  <conditionalFormatting sqref="N80:O82 A28:B28 F28:S28">
    <cfRule type="cellIs" priority="28" dxfId="0" operator="equal">
      <formula>0</formula>
    </cfRule>
  </conditionalFormatting>
  <conditionalFormatting sqref="N83:O85">
    <cfRule type="cellIs" priority="26" dxfId="0" operator="equal">
      <formula>0</formula>
    </cfRule>
  </conditionalFormatting>
  <conditionalFormatting sqref="C28:E28">
    <cfRule type="cellIs" priority="21" dxfId="0" operator="equal">
      <formula>0</formula>
    </cfRule>
  </conditionalFormatting>
  <conditionalFormatting sqref="C28:E28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7:O17">
    <cfRule type="cellIs" priority="1" dxfId="0" operator="equal">
      <formula>0</formula>
    </cfRule>
  </conditionalFormatting>
  <conditionalFormatting sqref="C17:E17">
    <cfRule type="cellIs" priority="2" dxfId="0" operator="equal">
      <formula>0</formula>
    </cfRule>
    <cfRule type="cellIs" priority="3" dxfId="0" operator="equal">
      <formula>0</formula>
    </cfRule>
  </conditionalFormatting>
  <conditionalFormatting sqref="P11:S27">
    <cfRule type="cellIs" priority="13" dxfId="0" operator="equal">
      <formula>0</formula>
    </cfRule>
  </conditionalFormatting>
  <conditionalFormatting sqref="P10:S10">
    <cfRule type="cellIs" priority="12" dxfId="0" operator="equal">
      <formula>0</formula>
    </cfRule>
  </conditionalFormatting>
  <conditionalFormatting sqref="C10:O10 C9:S9">
    <cfRule type="cellIs" priority="9" dxfId="0" operator="equal">
      <formula>0</formula>
    </cfRule>
  </conditionalFormatting>
  <conditionalFormatting sqref="C9:E10">
    <cfRule type="cellIs" priority="10" dxfId="0" operator="equal">
      <formula>0</formula>
    </cfRule>
    <cfRule type="cellIs" priority="11" dxfId="0" operator="equal">
      <formula>0</formula>
    </cfRule>
  </conditionalFormatting>
  <conditionalFormatting sqref="A11:B16 I11:O16">
    <cfRule type="cellIs" priority="8" dxfId="0" operator="equal">
      <formula>0</formula>
    </cfRule>
  </conditionalFormatting>
  <conditionalFormatting sqref="D12:H12 C20:H27 K20:O27 C11:H11 A18:B27 C18:O19 C13:H16">
    <cfRule type="cellIs" priority="5" dxfId="0" operator="equal">
      <formula>0</formula>
    </cfRule>
  </conditionalFormatting>
  <conditionalFormatting sqref="D12:E12 C13:E16 C11:E11 C18:E27">
    <cfRule type="cellIs" priority="6" dxfId="0" operator="equal">
      <formula>0</formula>
    </cfRule>
    <cfRule type="cellIs" priority="7" dxfId="0" operator="equal">
      <formula>0</formula>
    </cfRule>
  </conditionalFormatting>
  <conditionalFormatting sqref="I20:J27">
    <cfRule type="cellIs" priority="4" dxfId="0" operator="equal">
      <formula>0</formula>
    </cfRule>
  </conditionalFormatting>
  <printOptions/>
  <pageMargins left="0" right="0" top="0" bottom="0" header="0.275590551181102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Layout" zoomScaleNormal="75" workbookViewId="0" topLeftCell="A46">
      <selection activeCell="A52" sqref="A52:G52"/>
    </sheetView>
  </sheetViews>
  <sheetFormatPr defaultColWidth="9.140625" defaultRowHeight="12.75"/>
  <cols>
    <col min="1" max="1" width="9.28125" style="12" customWidth="1"/>
    <col min="2" max="2" width="45.7109375" style="12" customWidth="1"/>
    <col min="3" max="3" width="11.140625" style="13" customWidth="1"/>
    <col min="4" max="4" width="11.7109375" style="12" customWidth="1"/>
    <col min="5" max="5" width="7.140625" style="13" customWidth="1"/>
    <col min="6" max="6" width="62.7109375" style="12" customWidth="1"/>
    <col min="7" max="8" width="1.57421875" style="12" customWidth="1"/>
    <col min="9" max="9" width="0.2890625" style="12" hidden="1" customWidth="1"/>
    <col min="10" max="10" width="9.140625" style="12" hidden="1" customWidth="1"/>
    <col min="11" max="11" width="1.57421875" style="12" customWidth="1"/>
    <col min="12" max="16384" width="9.140625" style="12" customWidth="1"/>
  </cols>
  <sheetData>
    <row r="1" spans="1:6" ht="38.25" customHeight="1" thickBot="1">
      <c r="A1" s="102"/>
      <c r="B1" s="317" t="s">
        <v>111</v>
      </c>
      <c r="C1" s="318"/>
      <c r="D1" s="318"/>
      <c r="E1" s="316" t="s">
        <v>116</v>
      </c>
      <c r="F1" s="316"/>
    </row>
    <row r="2" spans="1:6" ht="22.5" customHeight="1">
      <c r="A2" s="103" t="s">
        <v>27</v>
      </c>
      <c r="B2" s="104" t="s">
        <v>26</v>
      </c>
      <c r="C2" s="104" t="s">
        <v>108</v>
      </c>
      <c r="D2" s="105" t="s">
        <v>109</v>
      </c>
      <c r="E2" s="106" t="s">
        <v>27</v>
      </c>
      <c r="F2" s="104" t="s">
        <v>26</v>
      </c>
    </row>
    <row r="3" spans="1:6" ht="15.75" customHeight="1">
      <c r="A3" s="107" t="s">
        <v>176</v>
      </c>
      <c r="B3" s="108" t="s">
        <v>56</v>
      </c>
      <c r="C3" s="109">
        <v>4</v>
      </c>
      <c r="D3" s="110">
        <v>1</v>
      </c>
      <c r="E3" s="111"/>
      <c r="F3" s="177" t="s">
        <v>100</v>
      </c>
    </row>
    <row r="4" spans="1:6" ht="15.75" customHeight="1">
      <c r="A4" s="107" t="s">
        <v>180</v>
      </c>
      <c r="B4" s="108" t="s">
        <v>56</v>
      </c>
      <c r="C4" s="109">
        <v>4</v>
      </c>
      <c r="D4" s="110">
        <v>2</v>
      </c>
      <c r="E4" s="111" t="s">
        <v>95</v>
      </c>
      <c r="F4" s="175" t="s">
        <v>252</v>
      </c>
    </row>
    <row r="5" spans="1:6" ht="15.75" customHeight="1">
      <c r="A5" s="107" t="s">
        <v>249</v>
      </c>
      <c r="B5" s="108" t="s">
        <v>56</v>
      </c>
      <c r="C5" s="109">
        <v>4</v>
      </c>
      <c r="D5" s="110">
        <v>1</v>
      </c>
      <c r="E5" s="111" t="s">
        <v>96</v>
      </c>
      <c r="F5" s="175" t="s">
        <v>253</v>
      </c>
    </row>
    <row r="6" spans="1:6" ht="31.5" customHeight="1">
      <c r="A6" s="107" t="s">
        <v>178</v>
      </c>
      <c r="B6" s="108" t="s">
        <v>82</v>
      </c>
      <c r="C6" s="112">
        <v>6</v>
      </c>
      <c r="D6" s="113">
        <v>3</v>
      </c>
      <c r="E6" s="111" t="s">
        <v>97</v>
      </c>
      <c r="F6" s="175" t="s">
        <v>145</v>
      </c>
    </row>
    <row r="7" spans="1:6" ht="32.25" customHeight="1">
      <c r="A7" s="107" t="s">
        <v>181</v>
      </c>
      <c r="B7" s="108" t="s">
        <v>82</v>
      </c>
      <c r="C7" s="112">
        <v>6</v>
      </c>
      <c r="D7" s="113">
        <v>2</v>
      </c>
      <c r="E7" s="111" t="s">
        <v>257</v>
      </c>
      <c r="F7" s="175" t="s">
        <v>254</v>
      </c>
    </row>
    <row r="8" spans="1:6" ht="32.25" customHeight="1">
      <c r="A8" s="107" t="s">
        <v>250</v>
      </c>
      <c r="B8" s="108" t="s">
        <v>82</v>
      </c>
      <c r="C8" s="112">
        <v>4</v>
      </c>
      <c r="D8" s="113">
        <v>4</v>
      </c>
      <c r="E8" s="111" t="s">
        <v>98</v>
      </c>
      <c r="F8" s="175" t="s">
        <v>255</v>
      </c>
    </row>
    <row r="9" spans="1:6" ht="33" customHeight="1">
      <c r="A9" s="107" t="s">
        <v>251</v>
      </c>
      <c r="B9" s="108" t="s">
        <v>82</v>
      </c>
      <c r="C9" s="112">
        <v>6</v>
      </c>
      <c r="D9" s="113">
        <v>3</v>
      </c>
      <c r="E9" s="114" t="s">
        <v>99</v>
      </c>
      <c r="F9" s="176" t="s">
        <v>256</v>
      </c>
    </row>
    <row r="10" spans="1:6" ht="30.75" customHeight="1">
      <c r="A10" s="107" t="s">
        <v>110</v>
      </c>
      <c r="B10" s="108" t="s">
        <v>85</v>
      </c>
      <c r="C10" s="112">
        <v>6</v>
      </c>
      <c r="D10" s="113">
        <v>4</v>
      </c>
      <c r="E10" s="115"/>
      <c r="F10" s="178" t="s">
        <v>101</v>
      </c>
    </row>
    <row r="11" spans="1:6" ht="15.75" customHeight="1" thickBot="1">
      <c r="A11" s="116"/>
      <c r="B11" s="117" t="s">
        <v>91</v>
      </c>
      <c r="C11" s="118"/>
      <c r="D11" s="119">
        <v>20</v>
      </c>
      <c r="E11" s="115" t="s">
        <v>95</v>
      </c>
      <c r="F11" s="175" t="s">
        <v>258</v>
      </c>
    </row>
    <row r="12" spans="1:6" ht="18" customHeight="1">
      <c r="A12" s="123"/>
      <c r="B12" s="120"/>
      <c r="C12" s="122"/>
      <c r="D12" s="121"/>
      <c r="E12" s="115" t="s">
        <v>96</v>
      </c>
      <c r="F12" s="175" t="s">
        <v>259</v>
      </c>
    </row>
    <row r="13" spans="1:6" ht="15.75" customHeight="1">
      <c r="A13" s="123"/>
      <c r="B13" s="120"/>
      <c r="C13" s="122"/>
      <c r="D13" s="124"/>
      <c r="E13" s="115" t="s">
        <v>97</v>
      </c>
      <c r="F13" s="175" t="s">
        <v>260</v>
      </c>
    </row>
    <row r="14" spans="1:6" ht="15.75" customHeight="1">
      <c r="A14" s="102"/>
      <c r="B14" s="102"/>
      <c r="C14" s="122"/>
      <c r="D14" s="121"/>
      <c r="E14" s="115" t="s">
        <v>257</v>
      </c>
      <c r="F14" s="175" t="s">
        <v>261</v>
      </c>
    </row>
    <row r="15" spans="1:6" ht="15.75" customHeight="1">
      <c r="A15" s="102"/>
      <c r="B15" s="102"/>
      <c r="C15" s="122"/>
      <c r="D15" s="121"/>
      <c r="E15" s="115" t="s">
        <v>98</v>
      </c>
      <c r="F15" s="175" t="s">
        <v>262</v>
      </c>
    </row>
    <row r="16" spans="1:6" ht="16.5" customHeight="1">
      <c r="A16" s="102"/>
      <c r="B16" s="102"/>
      <c r="C16" s="122"/>
      <c r="D16" s="121"/>
      <c r="E16" s="115">
        <v>6</v>
      </c>
      <c r="F16" s="179" t="s">
        <v>277</v>
      </c>
    </row>
    <row r="17" spans="1:6" ht="16.5" customHeight="1">
      <c r="A17" s="102"/>
      <c r="B17" s="102"/>
      <c r="C17" s="122"/>
      <c r="D17" s="102"/>
      <c r="E17" s="115"/>
      <c r="F17" s="178" t="s">
        <v>102</v>
      </c>
    </row>
    <row r="18" spans="1:6" ht="15.75" customHeight="1">
      <c r="A18" s="102"/>
      <c r="B18" s="102"/>
      <c r="C18" s="122"/>
      <c r="D18" s="102"/>
      <c r="E18" s="115" t="s">
        <v>95</v>
      </c>
      <c r="F18" s="180" t="s">
        <v>113</v>
      </c>
    </row>
    <row r="19" spans="1:6" ht="15.75" customHeight="1">
      <c r="A19" s="102"/>
      <c r="B19" s="102"/>
      <c r="C19" s="122"/>
      <c r="D19" s="102"/>
      <c r="E19" s="115" t="s">
        <v>96</v>
      </c>
      <c r="F19" s="180" t="s">
        <v>103</v>
      </c>
    </row>
    <row r="20" spans="1:6" ht="15.75" customHeight="1">
      <c r="A20" s="102"/>
      <c r="B20" s="102"/>
      <c r="C20" s="122"/>
      <c r="D20" s="102"/>
      <c r="E20" s="115" t="s">
        <v>97</v>
      </c>
      <c r="F20" s="180" t="s">
        <v>194</v>
      </c>
    </row>
    <row r="21" spans="1:6" ht="15.75" customHeight="1">
      <c r="A21" s="102"/>
      <c r="B21" s="102"/>
      <c r="C21" s="122"/>
      <c r="D21" s="102"/>
      <c r="E21" s="115"/>
      <c r="F21" s="178" t="s">
        <v>104</v>
      </c>
    </row>
    <row r="22" spans="1:6" ht="15.75" customHeight="1">
      <c r="A22" s="102"/>
      <c r="B22" s="102"/>
      <c r="C22" s="122"/>
      <c r="D22" s="102"/>
      <c r="E22" s="115" t="s">
        <v>95</v>
      </c>
      <c r="F22" s="180" t="s">
        <v>105</v>
      </c>
    </row>
    <row r="23" spans="1:6" ht="15.75" customHeight="1" thickBot="1">
      <c r="A23" s="102"/>
      <c r="B23" s="102"/>
      <c r="C23" s="122"/>
      <c r="D23" s="102"/>
      <c r="E23" s="125" t="s">
        <v>96</v>
      </c>
      <c r="F23" s="118" t="s">
        <v>106</v>
      </c>
    </row>
    <row r="24" spans="1:6" ht="119.25" customHeight="1">
      <c r="A24" s="102"/>
      <c r="B24" s="319"/>
      <c r="C24" s="319"/>
      <c r="D24" s="319"/>
      <c r="E24" s="319"/>
      <c r="F24" s="319"/>
    </row>
    <row r="25" spans="1:6" ht="41.25" customHeight="1">
      <c r="A25" s="102"/>
      <c r="B25" s="122"/>
      <c r="C25" s="122"/>
      <c r="D25" s="122"/>
      <c r="E25" s="122"/>
      <c r="F25" s="122"/>
    </row>
    <row r="26" spans="1:6" ht="20.25" customHeight="1">
      <c r="A26" s="102"/>
      <c r="B26" s="320" t="s">
        <v>118</v>
      </c>
      <c r="C26" s="320"/>
      <c r="D26" s="320"/>
      <c r="E26" s="320"/>
      <c r="F26" s="320"/>
    </row>
    <row r="27" spans="1:6" ht="11.25" customHeight="1" hidden="1">
      <c r="A27" s="102"/>
      <c r="B27" s="126"/>
      <c r="C27" s="126"/>
      <c r="D27" s="126"/>
      <c r="E27" s="126"/>
      <c r="F27" s="126"/>
    </row>
    <row r="28" spans="1:9" ht="267.75" customHeight="1">
      <c r="A28" s="326" t="s">
        <v>305</v>
      </c>
      <c r="B28" s="326"/>
      <c r="C28" s="326"/>
      <c r="D28" s="326"/>
      <c r="E28" s="326"/>
      <c r="F28" s="326"/>
      <c r="G28" s="326"/>
      <c r="H28" s="326"/>
      <c r="I28" s="181"/>
    </row>
    <row r="29" spans="1:9" s="64" customFormat="1" ht="18.75" customHeight="1">
      <c r="A29" s="321" t="s">
        <v>125</v>
      </c>
      <c r="B29" s="321"/>
      <c r="C29" s="321"/>
      <c r="D29" s="321"/>
      <c r="E29" s="321"/>
      <c r="F29" s="321"/>
      <c r="G29" s="321"/>
      <c r="H29" s="321"/>
      <c r="I29" s="99"/>
    </row>
    <row r="30" spans="1:9" s="64" customFormat="1" ht="32.25" customHeight="1">
      <c r="A30" s="321" t="s">
        <v>144</v>
      </c>
      <c r="B30" s="321"/>
      <c r="C30" s="321"/>
      <c r="D30" s="321"/>
      <c r="E30" s="321"/>
      <c r="F30" s="321"/>
      <c r="G30" s="321"/>
      <c r="H30" s="321"/>
      <c r="I30" s="99"/>
    </row>
    <row r="31" spans="1:9" s="64" customFormat="1" ht="20.25" customHeight="1">
      <c r="A31" s="321" t="s">
        <v>119</v>
      </c>
      <c r="B31" s="321"/>
      <c r="C31" s="321"/>
      <c r="D31" s="321"/>
      <c r="E31" s="321"/>
      <c r="F31" s="321"/>
      <c r="G31" s="183"/>
      <c r="H31" s="100"/>
      <c r="I31" s="99"/>
    </row>
    <row r="32" spans="1:9" s="64" customFormat="1" ht="87.75" customHeight="1">
      <c r="A32" s="321" t="s">
        <v>172</v>
      </c>
      <c r="B32" s="321"/>
      <c r="C32" s="321"/>
      <c r="D32" s="321"/>
      <c r="E32" s="321"/>
      <c r="F32" s="321"/>
      <c r="G32" s="321"/>
      <c r="H32" s="321"/>
      <c r="I32" s="99"/>
    </row>
    <row r="33" spans="1:9" s="64" customFormat="1" ht="102.75" customHeight="1">
      <c r="A33" s="321" t="s">
        <v>280</v>
      </c>
      <c r="B33" s="330"/>
      <c r="C33" s="330"/>
      <c r="D33" s="330"/>
      <c r="E33" s="330"/>
      <c r="F33" s="330"/>
      <c r="G33" s="330"/>
      <c r="H33" s="330"/>
      <c r="I33" s="99"/>
    </row>
    <row r="34" spans="1:9" s="64" customFormat="1" ht="33" customHeight="1">
      <c r="A34" s="321" t="s">
        <v>173</v>
      </c>
      <c r="B34" s="321"/>
      <c r="C34" s="321"/>
      <c r="D34" s="321"/>
      <c r="E34" s="321"/>
      <c r="F34" s="321"/>
      <c r="G34" s="321"/>
      <c r="H34" s="321"/>
      <c r="I34" s="99"/>
    </row>
    <row r="35" spans="1:9" s="64" customFormat="1" ht="138.75" customHeight="1">
      <c r="A35" s="321" t="s">
        <v>306</v>
      </c>
      <c r="B35" s="321"/>
      <c r="C35" s="321"/>
      <c r="D35" s="321"/>
      <c r="E35" s="321"/>
      <c r="F35" s="321"/>
      <c r="G35" s="321"/>
      <c r="H35" s="321"/>
      <c r="I35" s="99"/>
    </row>
    <row r="36" spans="1:9" ht="19.5" customHeight="1">
      <c r="A36" s="321" t="s">
        <v>174</v>
      </c>
      <c r="B36" s="321"/>
      <c r="C36" s="321"/>
      <c r="D36" s="321"/>
      <c r="E36" s="321"/>
      <c r="F36" s="321"/>
      <c r="G36" s="321"/>
      <c r="H36" s="321"/>
      <c r="I36" s="99"/>
    </row>
    <row r="37" spans="1:9" ht="34.5" customHeight="1">
      <c r="A37" s="321" t="s">
        <v>275</v>
      </c>
      <c r="B37" s="321"/>
      <c r="C37" s="321"/>
      <c r="D37" s="321"/>
      <c r="E37" s="321"/>
      <c r="F37" s="321"/>
      <c r="G37" s="321"/>
      <c r="H37" s="321"/>
      <c r="I37" s="99"/>
    </row>
    <row r="38" spans="1:9" ht="34.5" customHeight="1">
      <c r="A38" s="321" t="s">
        <v>175</v>
      </c>
      <c r="B38" s="321"/>
      <c r="C38" s="321"/>
      <c r="D38" s="321"/>
      <c r="E38" s="321"/>
      <c r="F38" s="321"/>
      <c r="G38" s="321"/>
      <c r="H38" s="321"/>
      <c r="I38" s="99"/>
    </row>
    <row r="39" spans="1:9" ht="138.75" customHeight="1">
      <c r="A39" s="322" t="s">
        <v>276</v>
      </c>
      <c r="B39" s="322"/>
      <c r="C39" s="322"/>
      <c r="D39" s="322"/>
      <c r="E39" s="322"/>
      <c r="F39" s="322"/>
      <c r="G39" s="322"/>
      <c r="H39" s="322"/>
      <c r="I39" s="99"/>
    </row>
    <row r="40" spans="1:11" ht="36" customHeight="1">
      <c r="A40" s="321" t="s">
        <v>263</v>
      </c>
      <c r="B40" s="321"/>
      <c r="C40" s="321"/>
      <c r="D40" s="321"/>
      <c r="E40" s="321"/>
      <c r="F40" s="321"/>
      <c r="G40" s="321"/>
      <c r="H40" s="321"/>
      <c r="I40" s="99"/>
      <c r="K40" s="12" t="s">
        <v>193</v>
      </c>
    </row>
    <row r="41" spans="1:9" ht="38.25" customHeight="1">
      <c r="A41" s="321" t="s">
        <v>264</v>
      </c>
      <c r="B41" s="321"/>
      <c r="C41" s="321"/>
      <c r="D41" s="321"/>
      <c r="E41" s="321"/>
      <c r="F41" s="321"/>
      <c r="G41" s="321"/>
      <c r="H41" s="321"/>
      <c r="I41" s="99"/>
    </row>
    <row r="42" spans="1:9" ht="15.75" customHeight="1">
      <c r="A42" s="329" t="s">
        <v>265</v>
      </c>
      <c r="B42" s="329"/>
      <c r="C42" s="329"/>
      <c r="D42" s="329"/>
      <c r="E42" s="329"/>
      <c r="F42" s="329"/>
      <c r="G42" s="101"/>
      <c r="H42" s="100"/>
      <c r="I42" s="99"/>
    </row>
    <row r="43" spans="1:9" ht="6.75" customHeight="1">
      <c r="A43" s="22"/>
      <c r="B43" s="328"/>
      <c r="C43" s="328"/>
      <c r="D43" s="328"/>
      <c r="E43" s="328"/>
      <c r="F43" s="328"/>
      <c r="G43" s="328"/>
      <c r="H43" s="22"/>
      <c r="I43" s="22"/>
    </row>
    <row r="44" spans="1:9" ht="33" customHeight="1">
      <c r="A44" s="327" t="s">
        <v>120</v>
      </c>
      <c r="B44" s="327"/>
      <c r="C44" s="327"/>
      <c r="D44" s="327"/>
      <c r="E44" s="327"/>
      <c r="F44" s="327"/>
      <c r="G44" s="27"/>
      <c r="H44" s="22"/>
      <c r="I44" s="22"/>
    </row>
    <row r="45" spans="1:9" ht="15.75" customHeight="1">
      <c r="A45" s="323" t="s">
        <v>268</v>
      </c>
      <c r="B45" s="323"/>
      <c r="C45" s="98"/>
      <c r="D45" s="98"/>
      <c r="E45" s="323" t="s">
        <v>269</v>
      </c>
      <c r="F45" s="323"/>
      <c r="G45" s="26"/>
      <c r="H45" s="22"/>
      <c r="I45" s="22"/>
    </row>
    <row r="46" spans="1:9" ht="15.75" customHeight="1">
      <c r="A46" s="323" t="s">
        <v>268</v>
      </c>
      <c r="B46" s="323"/>
      <c r="C46" s="98"/>
      <c r="D46" s="98"/>
      <c r="E46" s="323" t="s">
        <v>270</v>
      </c>
      <c r="F46" s="323"/>
      <c r="G46" s="22"/>
      <c r="H46" s="22"/>
      <c r="I46" s="22"/>
    </row>
    <row r="47" spans="1:9" ht="15.75" customHeight="1">
      <c r="A47" s="289" t="s">
        <v>271</v>
      </c>
      <c r="B47" s="289"/>
      <c r="C47" s="25"/>
      <c r="D47" s="25"/>
      <c r="E47" s="289" t="s">
        <v>272</v>
      </c>
      <c r="F47" s="289"/>
      <c r="G47" s="22"/>
      <c r="H47" s="22"/>
      <c r="I47" s="22"/>
    </row>
    <row r="48" spans="1:9" ht="15.75">
      <c r="A48" s="289" t="s">
        <v>183</v>
      </c>
      <c r="B48" s="289"/>
      <c r="C48" s="25"/>
      <c r="D48" s="25"/>
      <c r="E48" s="289" t="s">
        <v>273</v>
      </c>
      <c r="F48" s="289"/>
      <c r="G48" s="22"/>
      <c r="H48" s="22"/>
      <c r="I48" s="22"/>
    </row>
    <row r="49" spans="1:9" ht="15.75">
      <c r="A49" s="22"/>
      <c r="B49" s="273"/>
      <c r="C49" s="273"/>
      <c r="D49" s="273"/>
      <c r="E49" s="273"/>
      <c r="F49" s="273"/>
      <c r="G49" s="22"/>
      <c r="H49" s="22"/>
      <c r="I49" s="22"/>
    </row>
    <row r="50" spans="1:9" ht="15.75" customHeight="1">
      <c r="A50" s="324" t="s">
        <v>184</v>
      </c>
      <c r="B50" s="324"/>
      <c r="C50" s="324"/>
      <c r="D50" s="324"/>
      <c r="E50" s="324"/>
      <c r="F50" s="324"/>
      <c r="G50" s="22"/>
      <c r="H50" s="22"/>
      <c r="I50" s="22"/>
    </row>
    <row r="52" spans="1:7" ht="12.75">
      <c r="A52" s="325" t="s">
        <v>185</v>
      </c>
      <c r="B52" s="325"/>
      <c r="C52" s="325"/>
      <c r="D52" s="325"/>
      <c r="E52" s="325"/>
      <c r="F52" s="325"/>
      <c r="G52" s="325"/>
    </row>
    <row r="53" spans="1:7" ht="12.75">
      <c r="A53" s="325" t="s">
        <v>186</v>
      </c>
      <c r="B53" s="325"/>
      <c r="C53" s="325"/>
      <c r="D53" s="325"/>
      <c r="E53" s="325"/>
      <c r="F53" s="325"/>
      <c r="G53" s="325"/>
    </row>
    <row r="55" ht="12.75">
      <c r="A55" s="12" t="s">
        <v>187</v>
      </c>
    </row>
  </sheetData>
  <sheetProtection/>
  <mergeCells count="33">
    <mergeCell ref="A48:B48"/>
    <mergeCell ref="E48:F48"/>
    <mergeCell ref="A53:G53"/>
    <mergeCell ref="A29:H29"/>
    <mergeCell ref="A30:H30"/>
    <mergeCell ref="A32:H32"/>
    <mergeCell ref="A33:H33"/>
    <mergeCell ref="A34:H34"/>
    <mergeCell ref="A45:B45"/>
    <mergeCell ref="A47:B47"/>
    <mergeCell ref="A50:F50"/>
    <mergeCell ref="A52:G52"/>
    <mergeCell ref="A28:H28"/>
    <mergeCell ref="A44:F44"/>
    <mergeCell ref="A31:F31"/>
    <mergeCell ref="B43:G43"/>
    <mergeCell ref="E47:F47"/>
    <mergeCell ref="A40:H40"/>
    <mergeCell ref="B49:F49"/>
    <mergeCell ref="A42:F42"/>
    <mergeCell ref="A38:H38"/>
    <mergeCell ref="A39:H39"/>
    <mergeCell ref="E45:F45"/>
    <mergeCell ref="A46:B46"/>
    <mergeCell ref="E46:F46"/>
    <mergeCell ref="A41:H41"/>
    <mergeCell ref="E1:F1"/>
    <mergeCell ref="B1:D1"/>
    <mergeCell ref="B24:F24"/>
    <mergeCell ref="B26:F26"/>
    <mergeCell ref="A35:H35"/>
    <mergeCell ref="A37:H37"/>
    <mergeCell ref="A36:H36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2019-04-25T07:02:52Z</cp:lastPrinted>
  <dcterms:created xsi:type="dcterms:W3CDTF">2005-01-19T10:32:31Z</dcterms:created>
  <dcterms:modified xsi:type="dcterms:W3CDTF">2019-04-25T07:03:59Z</dcterms:modified>
  <cp:category/>
  <cp:version/>
  <cp:contentType/>
  <cp:contentStatus/>
</cp:coreProperties>
</file>