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5415" windowWidth="22515" windowHeight="9030" tabRatio="608" activeTab="2"/>
  </bookViews>
  <sheets>
    <sheet name="1-2" sheetId="1" r:id="rId1"/>
    <sheet name="3-4" sheetId="2" r:id="rId2"/>
    <sheet name="5-8" sheetId="3" r:id="rId3"/>
  </sheets>
  <definedNames/>
  <calcPr fullCalcOnLoad="1" refMode="R1C1"/>
</workbook>
</file>

<file path=xl/sharedStrings.xml><?xml version="1.0" encoding="utf-8"?>
<sst xmlns="http://schemas.openxmlformats.org/spreadsheetml/2006/main" count="421" uniqueCount="294">
  <si>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</si>
  <si>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</si>
  <si>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</si>
  <si>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</si>
  <si>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</si>
  <si>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</si>
  <si>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</si>
  <si>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</si>
  <si>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</si>
  <si>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</si>
  <si>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</si>
  <si>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</si>
  <si>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</si>
  <si>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</si>
  <si>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</si>
  <si>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</si>
  <si>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</si>
  <si>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</si>
  <si>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</si>
  <si>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</si>
  <si>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</si>
  <si>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</si>
  <si>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</si>
  <si>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</si>
  <si>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</si>
  <si>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</si>
  <si>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</si>
  <si>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</si>
  <si>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</si>
  <si>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</si>
  <si>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</si>
  <si>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</si>
  <si>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</si>
  <si>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</si>
  <si>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</si>
  <si>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</si>
  <si>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</si>
  <si>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</si>
  <si>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</si>
  <si>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</si>
  <si>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</si>
  <si>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</si>
  <si>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</si>
  <si>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</si>
  <si>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</si>
  <si>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</si>
  <si>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</si>
  <si>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</si>
  <si>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</si>
  <si>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</si>
  <si>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</si>
  <si>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</si>
  <si>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</si>
  <si>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</si>
  <si>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</si>
  <si>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</si>
  <si>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</si>
  <si>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</si>
  <si>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</si>
  <si>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</si>
  <si>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</si>
  <si>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</si>
  <si>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</si>
  <si>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</si>
  <si>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</si>
  <si>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</si>
  <si>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</si>
  <si>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</si>
  <si>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</si>
  <si>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</si>
  <si>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</si>
  <si>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</si>
  <si>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</si>
  <si>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</si>
  <si>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</si>
  <si>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</si>
  <si>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</si>
  <si>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</si>
  <si>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</si>
  <si>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</si>
  <si>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</si>
  <si>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</si>
  <si>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</si>
  <si>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</si>
  <si>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</si>
  <si>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</si>
  <si>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</si>
  <si>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</si>
  <si>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</si>
  <si>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</si>
  <si>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</si>
  <si>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зачет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</si>
  <si>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</si>
  <si>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</si>
  <si>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</si>
  <si>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</si>
  <si>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</si>
  <si>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</si>
  <si>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</si>
  <si>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</si>
  <si>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</si>
  <si>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</si>
  <si>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</si>
  <si>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</si>
  <si>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</si>
  <si>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</si>
  <si>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</si>
  <si>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</si>
  <si>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Производствен
ная прак
тика</t>
  </si>
  <si>
    <t>Пояснения к учебному плану</t>
  </si>
  <si>
    <t>Согласовано:</t>
  </si>
  <si>
    <t>4нед</t>
  </si>
  <si>
    <t>6нед</t>
  </si>
  <si>
    <t xml:space="preserve">2. Сводные данные по бюджету времени
(в неделях)
</t>
  </si>
  <si>
    <t>6нед.</t>
  </si>
  <si>
    <t>1. Календарный учебный график</t>
  </si>
  <si>
    <t>3 курс</t>
  </si>
  <si>
    <t>по программе базовой подготовки</t>
  </si>
  <si>
    <t xml:space="preserve">1. Выпускная квалификационная работа </t>
  </si>
  <si>
    <t>К.00</t>
  </si>
  <si>
    <t>-</t>
  </si>
  <si>
    <t>Курс</t>
  </si>
  <si>
    <t>Обязательная часть учебных циклов ППССЗ</t>
  </si>
  <si>
    <t>4*</t>
  </si>
  <si>
    <t>ПП.01</t>
  </si>
  <si>
    <t>6*</t>
  </si>
  <si>
    <t>ПП.02</t>
  </si>
  <si>
    <t>2 нед</t>
  </si>
  <si>
    <t>Председатель П(Ц)К</t>
  </si>
  <si>
    <t>СОГЛАСОВАНО    РАБОТОДАТЕЛЕМ</t>
  </si>
  <si>
    <t>_____________________________________                                   _________________________________                                          ___________________________________________</t>
  </si>
  <si>
    <t xml:space="preserve">                    Должность                                                                               (Подпись)                                                                                                   (ФИО)</t>
  </si>
  <si>
    <t>МП</t>
  </si>
  <si>
    <t xml:space="preserve">Учебный план  </t>
  </si>
  <si>
    <t>Колледж инновационных технологий и сервиса "Галактика"</t>
  </si>
  <si>
    <t>4 нед.</t>
  </si>
  <si>
    <t>2 нед.</t>
  </si>
  <si>
    <t xml:space="preserve"> </t>
  </si>
  <si>
    <t xml:space="preserve">Профессиональное образовательное частное учреждение </t>
  </si>
  <si>
    <t xml:space="preserve"> КИТиС "Галактика"</t>
  </si>
  <si>
    <t>Русский язык и культура речи</t>
  </si>
  <si>
    <t>ОГСЭ.05</t>
  </si>
  <si>
    <t>Экзамен квалификационный</t>
  </si>
  <si>
    <t>МДК.02.02</t>
  </si>
  <si>
    <t>ПМ.03</t>
  </si>
  <si>
    <t>МДК.03.01</t>
  </si>
  <si>
    <t>ПМ.04</t>
  </si>
  <si>
    <t>ПМ.04.ЭК</t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</si>
  <si>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не входит в общее количество зачетов и экзаменов</t>
    </r>
  </si>
  <si>
    <t xml:space="preserve">учебной практики </t>
  </si>
  <si>
    <t xml:space="preserve">производственной практики/ преддипломной практики </t>
  </si>
  <si>
    <t>ПП.03</t>
  </si>
  <si>
    <t>Иностранного языка</t>
  </si>
  <si>
    <t>4.</t>
  </si>
  <si>
    <t>Математика</t>
  </si>
  <si>
    <t>Экономика организации</t>
  </si>
  <si>
    <t>Статистика</t>
  </si>
  <si>
    <t>Документационное обеспечение управления</t>
  </si>
  <si>
    <t>Правовое обеспечение профессиональной деятельности</t>
  </si>
  <si>
    <t>ОП.11</t>
  </si>
  <si>
    <t>УП.05</t>
  </si>
  <si>
    <t>Выполнение работ по одной или нескольким профессиям рабочих, должностям служащих</t>
  </si>
  <si>
    <t xml:space="preserve">Учебная практика </t>
  </si>
  <si>
    <t>5. Перечень лабораторий, кабинетов, мастерских и др.</t>
  </si>
  <si>
    <t>Социально-экономических дисциплин</t>
  </si>
  <si>
    <t>Математики</t>
  </si>
  <si>
    <t>Экономики организации</t>
  </si>
  <si>
    <t>Менеджмента</t>
  </si>
  <si>
    <t>7.</t>
  </si>
  <si>
    <t>Документационного обеспечения управления</t>
  </si>
  <si>
    <t>8.</t>
  </si>
  <si>
    <t>Правового обеспечения профессиональной деятельности</t>
  </si>
  <si>
    <t>9.</t>
  </si>
  <si>
    <t>Бухгалтерского учета, налогообложения и аудита</t>
  </si>
  <si>
    <t>10.</t>
  </si>
  <si>
    <t>Финансов, денежного обращения и кредитов</t>
  </si>
  <si>
    <t>11.</t>
  </si>
  <si>
    <t>Экономической теории</t>
  </si>
  <si>
    <t>12.</t>
  </si>
  <si>
    <t>Теории бухгалтерского учета</t>
  </si>
  <si>
    <t>Анализа финансово-хозяйственной деятельности</t>
  </si>
  <si>
    <t>Безопасности жизнедеятельности и охраны труда</t>
  </si>
  <si>
    <t>Лаборатории</t>
  </si>
  <si>
    <t>Информационных технологий в профессиональной деятельности</t>
  </si>
  <si>
    <t>Учебная бухгалтерия</t>
  </si>
  <si>
    <t>Библиотека, читальный зал с выходом в сеть Интернет</t>
  </si>
  <si>
    <t>13.</t>
  </si>
  <si>
    <t>14.</t>
  </si>
  <si>
    <t>Место для стрельбы</t>
  </si>
  <si>
    <t xml:space="preserve">               Форма обучения - заочная</t>
  </si>
  <si>
    <t>1 курс</t>
  </si>
  <si>
    <t>72/-</t>
  </si>
  <si>
    <t>3. Максимальный объем учебной нагрузки обучающихся составляет 160 академических часов в год (Письмо Минобразования РФ от 30.12.1999 № 16-52-290ин/16-13 (текст документа по состоянию на 2011 год) "О рекомендациях по организации учебного процесса по заочной форме обучения в образовательных учреждениях среднего профессионального образования").</t>
  </si>
  <si>
    <t>Нормативный срок обучения - 3 года 10 месяцев</t>
  </si>
  <si>
    <t>72/144</t>
  </si>
  <si>
    <t>Н.А. Дударевич</t>
  </si>
  <si>
    <t xml:space="preserve">В.В. Иванов </t>
  </si>
  <si>
    <t>УТВЕРЖДАЮ:</t>
  </si>
  <si>
    <t>___________  А.В. Рош</t>
  </si>
  <si>
    <t>Спортивный залл</t>
  </si>
  <si>
    <t>Распределение обязательной нагрузки по курсам и семестрам (час. в семестр)</t>
  </si>
  <si>
    <t>Консультации - 4 часа на одного обучающегося на каждый учебный год</t>
  </si>
  <si>
    <t>Маркетинг</t>
  </si>
  <si>
    <t>4</t>
  </si>
  <si>
    <t>38.02.04 Коммерция (по отраслям)</t>
  </si>
  <si>
    <t>Квалификация - менеджер по продажам</t>
  </si>
  <si>
    <t>Информационые технологии в профессиональной деятельности</t>
  </si>
  <si>
    <t>Менеджмент (по отраслям)</t>
  </si>
  <si>
    <t>Логистика</t>
  </si>
  <si>
    <t>Бухгалтерский учёт</t>
  </si>
  <si>
    <t>ОП.10</t>
  </si>
  <si>
    <t>Этика и психология делового общения</t>
  </si>
  <si>
    <t>Бизнес-планирование</t>
  </si>
  <si>
    <t>Организация коммерческой деятельности</t>
  </si>
  <si>
    <t>МДК.01.02</t>
  </si>
  <si>
    <t>Организация торговли</t>
  </si>
  <si>
    <t>МДК.01.03</t>
  </si>
  <si>
    <t>Техническое оснащение торговых оргазаций и охрана труда</t>
  </si>
  <si>
    <t>Организация  и управление торгово-сбытовой деятельностью</t>
  </si>
  <si>
    <t>Финансы, налоги и налогооблажение</t>
  </si>
  <si>
    <t>Анализ финансово-хозяйственной деятельности</t>
  </si>
  <si>
    <t>МДК.02.03</t>
  </si>
  <si>
    <t>Управление ассортиментом, оценка качества, обеспечение сохраняемости товаров</t>
  </si>
  <si>
    <t>Теоретические основы товароведения</t>
  </si>
  <si>
    <t>МДК.03.02</t>
  </si>
  <si>
    <t>Товароведение продовольственных и непродовольственных товаров</t>
  </si>
  <si>
    <t>МДК 04.01</t>
  </si>
  <si>
    <t>Выполнение работ по профессии 12721 "Кассир торгового зала"</t>
  </si>
  <si>
    <t>Организация и проведение экономической и маркетинговой деятельности</t>
  </si>
  <si>
    <t>Стандартизация, метрология и подтверждение соответствия</t>
  </si>
  <si>
    <t>3 нед</t>
  </si>
  <si>
    <t xml:space="preserve">2
семестр
</t>
  </si>
  <si>
    <t xml:space="preserve">4
семестр
</t>
  </si>
  <si>
    <t xml:space="preserve">5
семестр
</t>
  </si>
  <si>
    <t xml:space="preserve">6
семестр
</t>
  </si>
  <si>
    <t>108/-</t>
  </si>
  <si>
    <t>(8)</t>
  </si>
  <si>
    <t>8*</t>
  </si>
  <si>
    <t>Генеральный директор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</si>
  <si>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</si>
  <si>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</si>
  <si>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</si>
  <si>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</si>
  <si>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</si>
  <si>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</si>
  <si>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</si>
  <si>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</si>
  <si>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</si>
  <si>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Ко-во контрольных работ</t>
  </si>
  <si>
    <t>всего по дисциплине</t>
  </si>
  <si>
    <t>в т.ч. итоговых письменных классных</t>
  </si>
  <si>
    <t>курсовая работа</t>
  </si>
  <si>
    <t>обязательная при очной форме обучения</t>
  </si>
  <si>
    <t>Обязат. учебные занятия при заочной форме обучения (час.)</t>
  </si>
  <si>
    <t>обзорно-установочные занятия</t>
  </si>
  <si>
    <t>Государственная итоговая аттестация</t>
  </si>
  <si>
    <t>1</t>
  </si>
  <si>
    <t>(4)</t>
  </si>
  <si>
    <t>2</t>
  </si>
  <si>
    <t>10 (1к)</t>
  </si>
  <si>
    <t>4+1КР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</si>
  <si>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</si>
  <si>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</si>
  <si>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5+1КР</t>
  </si>
  <si>
    <t>на базе среднего общего образования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</si>
  <si>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</si>
  <si>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</si>
  <si>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Наименование учебных циклов, дисциплин, профессиональных модулей, МДК, практик</t>
  </si>
  <si>
    <t>1
семестр</t>
  </si>
  <si>
    <t xml:space="preserve">3
семестр
</t>
  </si>
  <si>
    <t>экзаменов - 8</t>
  </si>
  <si>
    <t>зачетов - 22</t>
  </si>
  <si>
    <t>контрольных/курсовых работ - 31/2</t>
  </si>
  <si>
    <t>2,4,6</t>
  </si>
  <si>
    <t xml:space="preserve">1.  Учебный план разработан в соответствии с Федеральным государственным образовательным стандартом среднего  профессионального образования по специальности   38.02.04 Коммерция (по отраслям), утвержденным  приказом  Министерства образования и науки Российской Федерации от от 15 мая 2014 г. № 539 , зарегистрированным в Минюсте России 25 июня 2014 г. № 32855;  Порядком организации и осуществления образовательной деятельности по образовательным программам среднего профессионального образования, утвержденным приказом Минобрнауки России от 14.06.2013года № 464 (с изменениями в соответствии с приказом Минобрнауки России от 15.12.2014г. № 1580); Положением о практике обучающихся,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18.04.2013 г.  № 291; приказом Мнобразования и науки РФ от 29.10.2013 года № 1199 "Об утверждении перечней профессий и специальностей среднего профессионального образования" (с измениями и дополнениями от 14 мая 2014 г., 18 ноября 2015 г., 25 ноября 2016 г.); Приказом Министерства образования и науки РФ от 5 июня 2014 г. № 632, Приказом Министерства образования и науки РФ от 16 августа 2013 г. № 968 "Об утверждении Порядка проведения государственной итоговой аттестации по образовательным программам среднего профессионального образования" (с изменениями и дополнениями). </t>
  </si>
  <si>
    <t>2. Начало теретического обучения: 1 курс - 6 октября и 9 марта; 2 курс - 6 октября и 6 апреля; 3 курс - 6 октября и 12 января.</t>
  </si>
  <si>
    <t>4. Текущий контроль по дисциплинам, междисциплинарным курсам (МДК), профессиональным модулям (ПМ) проводится в форме опроса (индивидуального, фронтального), выполнения тестовых заданий (как в письменной форме, так и с использованием ТСО), выполнения практических заданий, решения проблемно-ситуационных задач. Предусмотрены рубежные контроли, контрольные работы по разделам дициплин и МДК.</t>
  </si>
  <si>
    <t>5. Объем времени 972 часа, отведенный на вариативную часть использованыследующим образом: на увеличение объема часов  дисциплин цикла ОГСЭ выделено 82 часа, в том числе на введение дисциплины "Русский язык и культура речи" - 76 часов;  102 часа добавлено на увеличение объема часов дисциплин: ЕН.01 Математика и  ЕН.02 Информационные технологии в профессиональной деятельности;  190 часов добавлено на увеличение объема часов  Общепрофессиональных дисциплин, из них на введение новых дисциплин: ОП.10 "Этика и психология делового общения"  - 72 часа,  ОП.11 "Бизес-планирование" - 58 часов; 598 часов добавлено на увеличение объема часов профессиональных модулей.</t>
  </si>
  <si>
    <t>6. Объем часов по дисциплине "Физическая культура" реализуется как за счет часов, указанных в учебном  плане, в форме письменной самостоятельной работы, так и за счет различных форм внеаудиторных занятий в спортивных клубах, секциях.</t>
  </si>
  <si>
    <t>7. По завершении изучения общепрофессиональных дисциплин и профессиональных модулей предусмотрены экзамены: "Математика" и "Информационные технологии в профессиональной деятельности" - 2 семестр,  "Логистика" - 5 семестр, "Бухгалтерский учет" - 3 семестр, МДК.01.01 "Организация коммерческой деятельности" - 2 семестр;  МДК.02.01 "Финансы, налоги и налогообложение" - 4 семестр, МДК.02.02 "Анализ финансово-хозяйственной деятельности" - 4 семестр, МДК.03.02 "Товароведение продовольственных и непродовольственных товаров" - 6 семестр. 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"вид профессиональной деятельности освоен/не освоен" с оценкой.</t>
  </si>
  <si>
    <t>8. Контрольные работы и  зачеты  проводятся за счет часов, отведенных  на изучение дисциплин  или междисциплинарных курсов.</t>
  </si>
  <si>
    <t>9.  Общая продолжительность экзаменационных (лабораторно-экзаменационных) сессий в учебном году устанавливается на первом и втором курсах - 30 календарных дней и 40 календарных дней на последующих курсах.</t>
  </si>
  <si>
    <t>10. Учебная практика  и производственная практика (по профилю специальности) проводятся в рамках профессиональных модулей. Учебная практика в объеме 3 недель реализуется в рамках профессиональных модулей: ПМ.04 "Выполнение работ по одной или нескольким профессиям рабочих, должностям служащих" - 3 недели (2 семестр).  Производственная практика (по профилю специальности) в объеме 7 недель реализуется концентрировано по каждому из видов профессиональной деятельности, предусмотренных ФГОС по специальности: ПМ.01 "Организация и управление торгово-сбытовой деятельностью" - 3 недели (2 семестр), ПМ.02 "Организация и проведение экономической и маркетинговой деятельности" - 2 недели (4 семестр), ПМ.03 "Управление ассортиментом, оценка качества и обеспечение сохранности товаров" - 2 недели (6 семестр). Производственная практика (преддипломная) проводится в объеме 4 недель концентрированно (6 семестр).</t>
  </si>
  <si>
    <t>11. Практические занятия как составная часть профессионального цикла проводится в виде фантомного курса в специально  оборудованных кабинетах. Учебная практика проводится в лаборатории под руководством преподавателя. Продолжительность учебной практики составляет 6 академических часов в день.</t>
  </si>
  <si>
    <t xml:space="preserve">12. В период прохождения учебной практики, предусмотренной в рамках ПМ.05 "Выполнение работ по одной или несколькимпрофессиям рабочих, должностям служащих", студенты осваивают профессию из Перечня профессий рабочих, должностей служащих, рекомендуемых к освоению в рамках основной профессиональной образовательной программы СПО:  12721 "Кассир торгового зала". </t>
  </si>
  <si>
    <t>13.  Выполнение курсовых  проектов (работ) является видом учебной работы по профессиональным модулям ПМ.01 Организация и управление торгово-сбытовой деятельностью и ПМ.03 Управление ассортиментом, оценка качества и обеспечение сохранности товаров профессионального цикла, которые реализуются в пределах времени, отведенного на их изучение.</t>
  </si>
  <si>
    <t>14. Консультации предусмотрены из расчета 4 часа на одного обучающегося на каждый учебный год. Формы проведения консультаций  (групповые, индивидуальные, письменные, устные) определяются образовательных учреждением.</t>
  </si>
  <si>
    <t>15. Для юношей предусматривается оценка результатов освоения основ военной службы. Для подгрупп девушек часы дисциплины БЖ используются на освоение основ медицинских знаний.</t>
  </si>
  <si>
    <t xml:space="preserve">16. Государственная итоговая аттестация  предусмотрена в виде выпускной квалификационной работы.
</t>
  </si>
  <si>
    <t>"___"__________2019 г.</t>
  </si>
  <si>
    <t>Подготовка к государствен
ной итоговой аттестации</t>
  </si>
  <si>
    <t xml:space="preserve">Директор колледжа </t>
  </si>
  <si>
    <t>заведующий учебным отделом</t>
  </si>
  <si>
    <t>М.А. Щуплова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</si>
</sst>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69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54" applyFont="1" applyBorder="1">
      <alignment/>
      <protection/>
    </xf>
    <xf numFmtId="0" fontId="13" fillId="0" borderId="0" xfId="54" applyFont="1" applyBorder="1" applyAlignment="1">
      <alignment/>
      <protection/>
    </xf>
    <xf numFmtId="0" fontId="13" fillId="0" borderId="0" xfId="52" applyNumberFormat="1" applyFont="1" applyFill="1" applyBorder="1" applyAlignment="1" applyProtection="1">
      <alignment horizontal="left" vertical="top"/>
      <protection/>
    </xf>
    <xf numFmtId="0" fontId="14" fillId="0" borderId="0" xfId="52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0" fontId="6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10" fillId="0" borderId="18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left" vertical="top"/>
      <protection/>
    </xf>
    <xf numFmtId="0" fontId="9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 wrapText="1" readingOrder="1"/>
      <protection/>
    </xf>
    <xf numFmtId="0" fontId="13" fillId="0" borderId="0" xfId="52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wrapText="1"/>
      <protection/>
    </xf>
    <xf numFmtId="0" fontId="13" fillId="0" borderId="0" xfId="52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32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vertical="top" shrinkToFi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4" fillId="32" borderId="10" xfId="0" applyNumberFormat="1" applyFont="1" applyFill="1" applyBorder="1" applyAlignment="1" applyProtection="1">
      <alignment horizontal="center" vertical="top" wrapText="1"/>
      <protection/>
    </xf>
    <xf numFmtId="0" fontId="14" fillId="32" borderId="10" xfId="0" applyNumberFormat="1" applyFont="1" applyFill="1" applyBorder="1" applyAlignment="1" applyProtection="1">
      <alignment horizontal="center" vertical="top"/>
      <protection/>
    </xf>
    <xf numFmtId="0" fontId="67" fillId="32" borderId="10" xfId="0" applyNumberFormat="1" applyFont="1" applyFill="1" applyBorder="1" applyAlignment="1" applyProtection="1">
      <alignment horizontal="center" vertical="top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3" fillId="32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66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4" fillId="32" borderId="10" xfId="0" applyFont="1" applyFill="1" applyBorder="1" applyAlignment="1">
      <alignment horizontal="left" vertical="center"/>
    </xf>
    <xf numFmtId="0" fontId="13" fillId="32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54" applyFont="1" applyBorder="1" applyAlignment="1">
      <alignment horizontal="left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14" fillId="32" borderId="23" xfId="0" applyNumberFormat="1" applyFont="1" applyFill="1" applyBorder="1" applyAlignment="1" applyProtection="1">
      <alignment horizontal="left" vertical="top"/>
      <protection/>
    </xf>
    <xf numFmtId="0" fontId="14" fillId="32" borderId="23" xfId="0" applyNumberFormat="1" applyFont="1" applyFill="1" applyBorder="1" applyAlignment="1" applyProtection="1">
      <alignment horizontal="left" vertical="top" wrapText="1"/>
      <protection/>
    </xf>
    <xf numFmtId="0" fontId="14" fillId="32" borderId="23" xfId="0" applyNumberFormat="1" applyFont="1" applyFill="1" applyBorder="1" applyAlignment="1" applyProtection="1">
      <alignment horizontal="center" vertical="top" wrapText="1"/>
      <protection/>
    </xf>
    <xf numFmtId="0" fontId="14" fillId="32" borderId="23" xfId="0" applyNumberFormat="1" applyFont="1" applyFill="1" applyBorder="1" applyAlignment="1" applyProtection="1">
      <alignment horizontal="center" vertical="top"/>
      <protection/>
    </xf>
    <xf numFmtId="0" fontId="67" fillId="32" borderId="23" xfId="0" applyNumberFormat="1" applyFont="1" applyFill="1" applyBorder="1" applyAlignment="1" applyProtection="1">
      <alignment horizontal="center" vertical="top"/>
      <protection/>
    </xf>
    <xf numFmtId="0" fontId="13" fillId="0" borderId="24" xfId="0" applyNumberFormat="1" applyFont="1" applyFill="1" applyBorder="1" applyAlignment="1" applyProtection="1">
      <alignment horizontal="left" vertical="top"/>
      <protection/>
    </xf>
    <xf numFmtId="0" fontId="13" fillId="0" borderId="24" xfId="0" applyNumberFormat="1" applyFont="1" applyFill="1" applyBorder="1" applyAlignment="1" applyProtection="1">
      <alignment horizontal="center" vertical="top"/>
      <protection/>
    </xf>
    <xf numFmtId="0" fontId="14" fillId="32" borderId="19" xfId="0" applyNumberFormat="1" applyFont="1" applyFill="1" applyBorder="1" applyAlignment="1" applyProtection="1">
      <alignment horizontal="left" vertical="top"/>
      <protection/>
    </xf>
    <xf numFmtId="0" fontId="14" fillId="32" borderId="19" xfId="0" applyNumberFormat="1" applyFont="1" applyFill="1" applyBorder="1" applyAlignment="1" applyProtection="1">
      <alignment horizontal="center" vertical="top"/>
      <protection/>
    </xf>
    <xf numFmtId="0" fontId="13" fillId="32" borderId="23" xfId="0" applyNumberFormat="1" applyFont="1" applyFill="1" applyBorder="1" applyAlignment="1" applyProtection="1">
      <alignment horizontal="center" vertical="top"/>
      <protection/>
    </xf>
    <xf numFmtId="0" fontId="66" fillId="32" borderId="23" xfId="0" applyNumberFormat="1" applyFont="1" applyFill="1" applyBorder="1" applyAlignment="1" applyProtection="1">
      <alignment horizontal="center" vertical="top"/>
      <protection/>
    </xf>
    <xf numFmtId="0" fontId="6" fillId="32" borderId="23" xfId="0" applyNumberFormat="1" applyFont="1" applyFill="1" applyBorder="1" applyAlignment="1" applyProtection="1">
      <alignment vertical="top"/>
      <protection/>
    </xf>
    <xf numFmtId="0" fontId="14" fillId="32" borderId="19" xfId="0" applyNumberFormat="1" applyFont="1" applyFill="1" applyBorder="1" applyAlignment="1" applyProtection="1">
      <alignment horizontal="left" vertical="top" wrapText="1"/>
      <protection/>
    </xf>
    <xf numFmtId="0" fontId="14" fillId="32" borderId="19" xfId="0" applyNumberFormat="1" applyFont="1" applyFill="1" applyBorder="1" applyAlignment="1" applyProtection="1">
      <alignment horizontal="center" vertical="top" wrapText="1"/>
      <protection/>
    </xf>
    <xf numFmtId="0" fontId="13" fillId="32" borderId="19" xfId="0" applyNumberFormat="1" applyFont="1" applyFill="1" applyBorder="1" applyAlignment="1" applyProtection="1">
      <alignment horizontal="center" vertical="top"/>
      <protection/>
    </xf>
    <xf numFmtId="0" fontId="66" fillId="32" borderId="19" xfId="0" applyNumberFormat="1" applyFont="1" applyFill="1" applyBorder="1" applyAlignment="1" applyProtection="1">
      <alignment horizontal="center" vertical="top"/>
      <protection/>
    </xf>
    <xf numFmtId="0" fontId="7" fillId="32" borderId="19" xfId="0" applyNumberFormat="1" applyFont="1" applyFill="1" applyBorder="1" applyAlignment="1" applyProtection="1">
      <alignment vertical="top"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left" vertical="top"/>
      <protection/>
    </xf>
    <xf numFmtId="0" fontId="13" fillId="0" borderId="19" xfId="0" applyNumberFormat="1" applyFont="1" applyFill="1" applyBorder="1" applyAlignment="1" applyProtection="1">
      <alignment horizontal="left" wrapText="1"/>
      <protection/>
    </xf>
    <xf numFmtId="0" fontId="14" fillId="0" borderId="19" xfId="0" applyNumberFormat="1" applyFont="1" applyFill="1" applyBorder="1" applyAlignment="1" applyProtection="1">
      <alignment horizontal="left" wrapText="1"/>
      <protection/>
    </xf>
    <xf numFmtId="1" fontId="14" fillId="32" borderId="19" xfId="0" applyNumberFormat="1" applyFont="1" applyFill="1" applyBorder="1" applyAlignment="1" applyProtection="1">
      <alignment horizontal="center" wrapText="1"/>
      <protection/>
    </xf>
    <xf numFmtId="1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33" borderId="18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Fill="1" applyBorder="1" applyAlignment="1" applyProtection="1">
      <alignment horizontal="left" vertical="top"/>
      <protection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vertical="top"/>
      <protection/>
    </xf>
    <xf numFmtId="0" fontId="13" fillId="32" borderId="18" xfId="0" applyNumberFormat="1" applyFont="1" applyFill="1" applyBorder="1" applyAlignment="1" applyProtection="1">
      <alignment horizontal="left" vertical="top"/>
      <protection/>
    </xf>
    <xf numFmtId="0" fontId="13" fillId="32" borderId="18" xfId="0" applyNumberFormat="1" applyFont="1" applyFill="1" applyBorder="1" applyAlignment="1" applyProtection="1">
      <alignment horizontal="left" vertical="top" wrapText="1"/>
      <protection/>
    </xf>
    <xf numFmtId="0" fontId="13" fillId="32" borderId="18" xfId="0" applyNumberFormat="1" applyFont="1" applyFill="1" applyBorder="1" applyAlignment="1" applyProtection="1">
      <alignment horizontal="center" vertical="top" wrapText="1"/>
      <protection/>
    </xf>
    <xf numFmtId="0" fontId="13" fillId="32" borderId="18" xfId="0" applyNumberFormat="1" applyFont="1" applyFill="1" applyBorder="1" applyAlignment="1" applyProtection="1">
      <alignment horizontal="center" vertical="top"/>
      <protection/>
    </xf>
    <xf numFmtId="0" fontId="66" fillId="32" borderId="18" xfId="0" applyNumberFormat="1" applyFont="1" applyFill="1" applyBorder="1" applyAlignment="1" applyProtection="1">
      <alignment horizontal="center" vertical="top"/>
      <protection/>
    </xf>
    <xf numFmtId="0" fontId="13" fillId="0" borderId="23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0" fontId="13" fillId="32" borderId="23" xfId="0" applyNumberFormat="1" applyFont="1" applyFill="1" applyBorder="1" applyAlignment="1" applyProtection="1">
      <alignment horizontal="left" vertical="top"/>
      <protection/>
    </xf>
    <xf numFmtId="0" fontId="13" fillId="32" borderId="23" xfId="0" applyNumberFormat="1" applyFont="1" applyFill="1" applyBorder="1" applyAlignment="1" applyProtection="1">
      <alignment horizontal="left" vertical="top" wrapText="1"/>
      <protection/>
    </xf>
    <xf numFmtId="0" fontId="13" fillId="32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NumberFormat="1" applyFont="1" applyFill="1" applyBorder="1" applyAlignment="1" applyProtection="1">
      <alignment vertical="center" wrapText="1"/>
      <protection/>
    </xf>
    <xf numFmtId="0" fontId="26" fillId="0" borderId="10" xfId="0" applyNumberFormat="1" applyFont="1" applyFill="1" applyBorder="1" applyAlignment="1" applyProtection="1">
      <alignment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26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2" xfId="0" applyNumberFormat="1" applyFont="1" applyFill="1" applyBorder="1" applyAlignment="1" applyProtection="1">
      <alignment horizontal="left" vertical="center" wrapText="1"/>
      <protection/>
    </xf>
    <xf numFmtId="0" fontId="26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12" fillId="0" borderId="24" xfId="0" applyNumberFormat="1" applyFont="1" applyFill="1" applyBorder="1" applyAlignment="1" applyProtection="1">
      <alignment horizontal="righ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6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31" xfId="0" applyNumberFormat="1" applyFont="1" applyFill="1" applyBorder="1" applyAlignment="1" applyProtection="1">
      <alignment horizontal="left" vertical="center" wrapText="1"/>
      <protection/>
    </xf>
    <xf numFmtId="0" fontId="68" fillId="0" borderId="32" xfId="0" applyNumberFormat="1" applyFont="1" applyFill="1" applyBorder="1" applyAlignment="1" applyProtection="1">
      <alignment horizontal="left" vertical="center" wrapText="1"/>
      <protection/>
    </xf>
    <xf numFmtId="0" fontId="68" fillId="0" borderId="33" xfId="0" applyNumberFormat="1" applyFont="1" applyFill="1" applyBorder="1" applyAlignment="1" applyProtection="1">
      <alignment horizontal="left" vertical="center" wrapText="1"/>
      <protection/>
    </xf>
    <xf numFmtId="0" fontId="69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NumberFormat="1" applyFont="1" applyFill="1" applyBorder="1" applyAlignment="1" applyProtection="1">
      <alignment horizontal="center" vertical="center" textRotation="90"/>
      <protection/>
    </xf>
    <xf numFmtId="0" fontId="23" fillId="0" borderId="24" xfId="0" applyNumberFormat="1" applyFont="1" applyFill="1" applyBorder="1" applyAlignment="1" applyProtection="1">
      <alignment horizontal="center" vertical="center" textRotation="90"/>
      <protection/>
    </xf>
    <xf numFmtId="0" fontId="23" fillId="0" borderId="35" xfId="0" applyNumberFormat="1" applyFont="1" applyFill="1" applyBorder="1" applyAlignment="1" applyProtection="1">
      <alignment horizontal="center" vertical="center" textRotation="90"/>
      <protection/>
    </xf>
    <xf numFmtId="0" fontId="7" fillId="0" borderId="36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vertical="top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left" vertical="top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1" fontId="14" fillId="32" borderId="18" xfId="0" applyNumberFormat="1" applyFont="1" applyFill="1" applyBorder="1" applyAlignment="1" applyProtection="1">
      <alignment horizontal="center" wrapText="1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68" fillId="0" borderId="31" xfId="0" applyNumberFormat="1" applyFont="1" applyFill="1" applyBorder="1" applyAlignment="1" applyProtection="1">
      <alignment horizontal="left" vertical="center" wrapText="1"/>
      <protection/>
    </xf>
    <xf numFmtId="0" fontId="68" fillId="0" borderId="32" xfId="0" applyNumberFormat="1" applyFont="1" applyFill="1" applyBorder="1" applyAlignment="1" applyProtection="1">
      <alignment horizontal="left" vertical="center" wrapText="1"/>
      <protection/>
    </xf>
    <xf numFmtId="0" fontId="68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32" borderId="13" xfId="0" applyNumberFormat="1" applyFont="1" applyFill="1" applyBorder="1" applyAlignment="1" applyProtection="1">
      <alignment horizontal="center" vertical="top"/>
      <protection/>
    </xf>
    <xf numFmtId="0" fontId="14" fillId="32" borderId="26" xfId="0" applyNumberFormat="1" applyFont="1" applyFill="1" applyBorder="1" applyAlignment="1" applyProtection="1">
      <alignment horizontal="center" vertical="top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3" fillId="0" borderId="24" xfId="0" applyNumberFormat="1" applyFont="1" applyFill="1" applyBorder="1" applyAlignment="1" applyProtection="1">
      <alignment horizontal="center" vertical="top"/>
      <protection/>
    </xf>
    <xf numFmtId="1" fontId="13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10" xfId="0" applyNumberFormat="1" applyFont="1" applyFill="1" applyBorder="1" applyAlignment="1" applyProtection="1">
      <alignment horizontal="left" vertical="top"/>
      <protection/>
    </xf>
    <xf numFmtId="0" fontId="70" fillId="0" borderId="24" xfId="0" applyNumberFormat="1" applyFont="1" applyFill="1" applyBorder="1" applyAlignment="1" applyProtection="1">
      <alignment horizontal="left" vertical="top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1" fontId="13" fillId="0" borderId="24" xfId="0" applyNumberFormat="1" applyFont="1" applyFill="1" applyBorder="1" applyAlignment="1" applyProtection="1">
      <alignment horizontal="center" vertical="top"/>
      <protection/>
    </xf>
    <xf numFmtId="0" fontId="13" fillId="0" borderId="23" xfId="0" applyNumberFormat="1" applyFont="1" applyFill="1" applyBorder="1" applyAlignment="1" applyProtection="1">
      <alignment horizontal="left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1" fontId="13" fillId="0" borderId="23" xfId="0" applyNumberFormat="1" applyFont="1" applyFill="1" applyBorder="1" applyAlignment="1" applyProtection="1">
      <alignment horizontal="center" vertical="top"/>
      <protection/>
    </xf>
    <xf numFmtId="0" fontId="13" fillId="0" borderId="24" xfId="0" applyNumberFormat="1" applyFont="1" applyFill="1" applyBorder="1" applyAlignment="1" applyProtection="1">
      <alignment horizontal="left" vertical="top" wrapText="1"/>
      <protection/>
    </xf>
    <xf numFmtId="0" fontId="14" fillId="0" borderId="24" xfId="0" applyNumberFormat="1" applyFont="1" applyFill="1" applyBorder="1" applyAlignment="1" applyProtection="1">
      <alignment horizontal="center" vertical="top" wrapText="1"/>
      <protection/>
    </xf>
    <xf numFmtId="1" fontId="14" fillId="0" borderId="24" xfId="0" applyNumberFormat="1" applyFont="1" applyFill="1" applyBorder="1" applyAlignment="1" applyProtection="1">
      <alignment horizontal="center" vertical="top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1" fontId="13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1" fontId="14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6" xfId="0" applyNumberFormat="1" applyFont="1" applyFill="1" applyBorder="1" applyAlignment="1" applyProtection="1">
      <alignment horizontal="left" vertical="top"/>
      <protection/>
    </xf>
    <xf numFmtId="0" fontId="70" fillId="0" borderId="26" xfId="0" applyNumberFormat="1" applyFont="1" applyFill="1" applyBorder="1" applyAlignment="1" applyProtection="1">
      <alignment horizontal="left" vertical="top" wrapText="1"/>
      <protection/>
    </xf>
    <xf numFmtId="0" fontId="14" fillId="0" borderId="26" xfId="0" applyNumberFormat="1" applyFont="1" applyFill="1" applyBorder="1" applyAlignment="1" applyProtection="1">
      <alignment horizontal="center" vertical="top"/>
      <protection/>
    </xf>
    <xf numFmtId="0" fontId="13" fillId="0" borderId="26" xfId="0" applyNumberFormat="1" applyFont="1" applyFill="1" applyBorder="1" applyAlignment="1" applyProtection="1">
      <alignment horizontal="center" vertical="top" wrapText="1"/>
      <protection/>
    </xf>
    <xf numFmtId="1" fontId="13" fillId="0" borderId="26" xfId="0" applyNumberFormat="1" applyFont="1" applyFill="1" applyBorder="1" applyAlignment="1" applyProtection="1">
      <alignment horizontal="center" vertical="top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0" fontId="4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32" borderId="41" xfId="0" applyNumberFormat="1" applyFont="1" applyFill="1" applyBorder="1" applyAlignment="1" applyProtection="1">
      <alignment horizontal="center" vertical="top" wrapText="1"/>
      <protection/>
    </xf>
    <xf numFmtId="0" fontId="13" fillId="0" borderId="37" xfId="0" applyNumberFormat="1" applyFont="1" applyFill="1" applyBorder="1" applyAlignment="1" applyProtection="1">
      <alignment horizontal="center" vertical="top"/>
      <protection/>
    </xf>
    <xf numFmtId="0" fontId="13" fillId="0" borderId="40" xfId="0" applyNumberFormat="1" applyFont="1" applyFill="1" applyBorder="1" applyAlignment="1" applyProtection="1">
      <alignment horizontal="center" vertical="top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35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32" borderId="42" xfId="0" applyNumberFormat="1" applyFont="1" applyFill="1" applyBorder="1" applyAlignment="1" applyProtection="1">
      <alignment horizontal="center" vertical="top" wrapText="1"/>
      <protection/>
    </xf>
    <xf numFmtId="0" fontId="13" fillId="0" borderId="29" xfId="0" applyNumberFormat="1" applyFont="1" applyFill="1" applyBorder="1" applyAlignment="1" applyProtection="1">
      <alignment horizontal="center" vertical="top"/>
      <protection/>
    </xf>
    <xf numFmtId="0" fontId="13" fillId="0" borderId="35" xfId="0" applyNumberFormat="1" applyFont="1" applyFill="1" applyBorder="1" applyAlignment="1" applyProtection="1">
      <alignment horizontal="center" vertical="top"/>
      <protection/>
    </xf>
    <xf numFmtId="1" fontId="13" fillId="0" borderId="37" xfId="0" applyNumberFormat="1" applyFont="1" applyFill="1" applyBorder="1" applyAlignment="1" applyProtection="1">
      <alignment horizontal="center" vertical="center"/>
      <protection/>
    </xf>
    <xf numFmtId="1" fontId="14" fillId="32" borderId="11" xfId="0" applyNumberFormat="1" applyFont="1" applyFill="1" applyBorder="1" applyAlignment="1" applyProtection="1">
      <alignment horizontal="center" wrapText="1"/>
      <protection/>
    </xf>
    <xf numFmtId="0" fontId="14" fillId="32" borderId="41" xfId="0" applyNumberFormat="1" applyFont="1" applyFill="1" applyBorder="1" applyAlignment="1" applyProtection="1">
      <alignment horizontal="center" vertical="top"/>
      <protection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1" fontId="14" fillId="32" borderId="20" xfId="0" applyNumberFormat="1" applyFont="1" applyFill="1" applyBorder="1" applyAlignment="1" applyProtection="1">
      <alignment horizontal="center" wrapText="1"/>
      <protection/>
    </xf>
    <xf numFmtId="0" fontId="14" fillId="32" borderId="42" xfId="0" applyNumberFormat="1" applyFont="1" applyFill="1" applyBorder="1" applyAlignment="1" applyProtection="1">
      <alignment horizontal="center" vertical="top"/>
      <protection/>
    </xf>
    <xf numFmtId="0" fontId="66" fillId="0" borderId="29" xfId="0" applyNumberFormat="1" applyFont="1" applyFill="1" applyBorder="1" applyAlignment="1" applyProtection="1">
      <alignment horizontal="center" vertical="top"/>
      <protection/>
    </xf>
    <xf numFmtId="0" fontId="66" fillId="0" borderId="35" xfId="0" applyNumberFormat="1" applyFont="1" applyFill="1" applyBorder="1" applyAlignment="1" applyProtection="1">
      <alignment horizontal="center" vertical="top"/>
      <protection/>
    </xf>
    <xf numFmtId="0" fontId="21" fillId="0" borderId="37" xfId="0" applyNumberFormat="1" applyFont="1" applyFill="1" applyBorder="1" applyAlignment="1" applyProtection="1">
      <alignment horizontal="center" vertical="top" wrapText="1"/>
      <protection/>
    </xf>
    <xf numFmtId="0" fontId="13" fillId="0" borderId="39" xfId="0" applyNumberFormat="1" applyFont="1" applyFill="1" applyBorder="1" applyAlignment="1" applyProtection="1">
      <alignment horizontal="center" vertical="top"/>
      <protection/>
    </xf>
    <xf numFmtId="0" fontId="14" fillId="32" borderId="11" xfId="0" applyNumberFormat="1" applyFont="1" applyFill="1" applyBorder="1" applyAlignment="1" applyProtection="1">
      <alignment horizontal="center" vertical="top"/>
      <protection/>
    </xf>
    <xf numFmtId="0" fontId="13" fillId="0" borderId="37" xfId="0" applyNumberFormat="1" applyFont="1" applyFill="1" applyBorder="1" applyAlignment="1" applyProtection="1">
      <alignment horizontal="center" vertical="top" wrapText="1"/>
      <protection/>
    </xf>
    <xf numFmtId="0" fontId="13" fillId="0" borderId="40" xfId="0" applyNumberFormat="1" applyFont="1" applyFill="1" applyBorder="1" applyAlignment="1" applyProtection="1">
      <alignment horizontal="center" vertical="top" wrapText="1"/>
      <protection/>
    </xf>
    <xf numFmtId="49" fontId="13" fillId="0" borderId="41" xfId="0" applyNumberFormat="1" applyFont="1" applyFill="1" applyBorder="1" applyAlignment="1" applyProtection="1">
      <alignment horizontal="center" vertical="top" wrapText="1"/>
      <protection/>
    </xf>
    <xf numFmtId="0" fontId="13" fillId="0" borderId="41" xfId="0" applyNumberFormat="1" applyFont="1" applyFill="1" applyBorder="1" applyAlignment="1" applyProtection="1">
      <alignment horizontal="center" vertical="top" wrapText="1"/>
      <protection/>
    </xf>
    <xf numFmtId="0" fontId="14" fillId="0" borderId="40" xfId="0" applyNumberFormat="1" applyFont="1" applyFill="1" applyBorder="1" applyAlignment="1" applyProtection="1">
      <alignment horizontal="center" vertical="top" wrapText="1"/>
      <protection/>
    </xf>
    <xf numFmtId="0" fontId="13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0" applyNumberFormat="1" applyFont="1" applyFill="1" applyBorder="1" applyAlignment="1" applyProtection="1">
      <alignment horizontal="center" vertical="top"/>
      <protection/>
    </xf>
    <xf numFmtId="0" fontId="14" fillId="32" borderId="20" xfId="0" applyNumberFormat="1" applyFont="1" applyFill="1" applyBorder="1" applyAlignment="1" applyProtection="1">
      <alignment horizontal="center" vertical="top"/>
      <protection/>
    </xf>
    <xf numFmtId="0" fontId="13" fillId="0" borderId="29" xfId="0" applyNumberFormat="1" applyFont="1" applyFill="1" applyBorder="1" applyAlignment="1" applyProtection="1">
      <alignment horizontal="center" vertical="top" wrapText="1"/>
      <protection/>
    </xf>
    <xf numFmtId="0" fontId="13" fillId="0" borderId="35" xfId="0" applyNumberFormat="1" applyFont="1" applyFill="1" applyBorder="1" applyAlignment="1" applyProtection="1">
      <alignment horizontal="center" vertical="top" wrapText="1"/>
      <protection/>
    </xf>
    <xf numFmtId="49" fontId="13" fillId="0" borderId="42" xfId="0" applyNumberFormat="1" applyFont="1" applyFill="1" applyBorder="1" applyAlignment="1" applyProtection="1">
      <alignment horizontal="center" vertical="top" wrapText="1"/>
      <protection/>
    </xf>
    <xf numFmtId="0" fontId="14" fillId="0" borderId="35" xfId="0" applyNumberFormat="1" applyFont="1" applyFill="1" applyBorder="1" applyAlignment="1" applyProtection="1">
      <alignment horizontal="center" vertical="top" wrapText="1"/>
      <protection/>
    </xf>
    <xf numFmtId="0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1" fontId="13" fillId="0" borderId="37" xfId="0" applyNumberFormat="1" applyFont="1" applyFill="1" applyBorder="1" applyAlignment="1" applyProtection="1">
      <alignment horizontal="center" vertical="top"/>
      <protection/>
    </xf>
    <xf numFmtId="1" fontId="13" fillId="0" borderId="40" xfId="0" applyNumberFormat="1" applyFont="1" applyFill="1" applyBorder="1" applyAlignment="1" applyProtection="1">
      <alignment horizontal="center" vertical="top"/>
      <protection/>
    </xf>
    <xf numFmtId="1" fontId="13" fillId="0" borderId="41" xfId="0" applyNumberFormat="1" applyFont="1" applyFill="1" applyBorder="1" applyAlignment="1" applyProtection="1">
      <alignment horizontal="center" vertical="top"/>
      <protection/>
    </xf>
    <xf numFmtId="1" fontId="14" fillId="0" borderId="40" xfId="0" applyNumberFormat="1" applyFont="1" applyFill="1" applyBorder="1" applyAlignment="1" applyProtection="1">
      <alignment horizontal="center" vertical="top"/>
      <protection/>
    </xf>
    <xf numFmtId="1" fontId="13" fillId="0" borderId="41" xfId="0" applyNumberFormat="1" applyFont="1" applyFill="1" applyBorder="1" applyAlignment="1" applyProtection="1">
      <alignment horizontal="center" vertical="center"/>
      <protection/>
    </xf>
    <xf numFmtId="1" fontId="14" fillId="0" borderId="40" xfId="0" applyNumberFormat="1" applyFont="1" applyFill="1" applyBorder="1" applyAlignment="1" applyProtection="1">
      <alignment horizontal="center" vertical="center"/>
      <protection/>
    </xf>
    <xf numFmtId="0" fontId="13" fillId="0" borderId="42" xfId="0" applyNumberFormat="1" applyFont="1" applyFill="1" applyBorder="1" applyAlignment="1" applyProtection="1">
      <alignment horizontal="center" vertical="top" wrapText="1"/>
      <protection/>
    </xf>
    <xf numFmtId="1" fontId="13" fillId="0" borderId="29" xfId="0" applyNumberFormat="1" applyFont="1" applyFill="1" applyBorder="1" applyAlignment="1" applyProtection="1">
      <alignment horizontal="center" vertical="top"/>
      <protection/>
    </xf>
    <xf numFmtId="1" fontId="13" fillId="0" borderId="35" xfId="0" applyNumberFormat="1" applyFont="1" applyFill="1" applyBorder="1" applyAlignment="1" applyProtection="1">
      <alignment horizontal="center" vertical="top"/>
      <protection/>
    </xf>
    <xf numFmtId="1" fontId="13" fillId="0" borderId="42" xfId="0" applyNumberFormat="1" applyFont="1" applyFill="1" applyBorder="1" applyAlignment="1" applyProtection="1">
      <alignment horizontal="center" vertical="top"/>
      <protection/>
    </xf>
    <xf numFmtId="1" fontId="14" fillId="0" borderId="35" xfId="0" applyNumberFormat="1" applyFont="1" applyFill="1" applyBorder="1" applyAlignment="1" applyProtection="1">
      <alignment horizontal="center" vertical="top"/>
      <protection/>
    </xf>
    <xf numFmtId="1" fontId="13" fillId="0" borderId="42" xfId="0" applyNumberFormat="1" applyFont="1" applyFill="1" applyBorder="1" applyAlignment="1" applyProtection="1">
      <alignment horizontal="center" vertical="center"/>
      <protection/>
    </xf>
    <xf numFmtId="1" fontId="14" fillId="0" borderId="35" xfId="0" applyNumberFormat="1" applyFont="1" applyFill="1" applyBorder="1" applyAlignment="1" applyProtection="1">
      <alignment horizontal="center" vertical="center"/>
      <protection/>
    </xf>
    <xf numFmtId="0" fontId="19" fillId="0" borderId="37" xfId="0" applyNumberFormat="1" applyFont="1" applyFill="1" applyBorder="1" applyAlignment="1" applyProtection="1">
      <alignment horizontal="center" vertical="top"/>
      <protection/>
    </xf>
    <xf numFmtId="0" fontId="66" fillId="32" borderId="37" xfId="0" applyNumberFormat="1" applyFont="1" applyFill="1" applyBorder="1" applyAlignment="1" applyProtection="1">
      <alignment horizontal="center" vertical="top"/>
      <protection/>
    </xf>
    <xf numFmtId="0" fontId="66" fillId="32" borderId="17" xfId="0" applyNumberFormat="1" applyFont="1" applyFill="1" applyBorder="1" applyAlignment="1" applyProtection="1">
      <alignment horizontal="center" vertical="top"/>
      <protection/>
    </xf>
    <xf numFmtId="0" fontId="13" fillId="32" borderId="37" xfId="0" applyNumberFormat="1" applyFont="1" applyFill="1" applyBorder="1" applyAlignment="1" applyProtection="1">
      <alignment horizontal="center" vertical="top"/>
      <protection/>
    </xf>
    <xf numFmtId="0" fontId="13" fillId="32" borderId="17" xfId="0" applyNumberFormat="1" applyFont="1" applyFill="1" applyBorder="1" applyAlignment="1" applyProtection="1">
      <alignment horizontal="center" vertical="top"/>
      <protection/>
    </xf>
    <xf numFmtId="0" fontId="66" fillId="0" borderId="43" xfId="0" applyNumberFormat="1" applyFont="1" applyFill="1" applyBorder="1" applyAlignment="1" applyProtection="1">
      <alignment horizontal="center" vertical="top"/>
      <protection/>
    </xf>
    <xf numFmtId="0" fontId="13" fillId="32" borderId="29" xfId="0" applyNumberFormat="1" applyFont="1" applyFill="1" applyBorder="1" applyAlignment="1" applyProtection="1">
      <alignment horizontal="center" vertical="top"/>
      <protection/>
    </xf>
    <xf numFmtId="0" fontId="66" fillId="32" borderId="29" xfId="0" applyNumberFormat="1" applyFont="1" applyFill="1" applyBorder="1" applyAlignment="1" applyProtection="1">
      <alignment horizontal="center" vertical="top"/>
      <protection/>
    </xf>
    <xf numFmtId="0" fontId="66" fillId="32" borderId="44" xfId="0" applyNumberFormat="1" applyFont="1" applyFill="1" applyBorder="1" applyAlignment="1" applyProtection="1">
      <alignment horizontal="center" vertical="top"/>
      <protection/>
    </xf>
    <xf numFmtId="0" fontId="13" fillId="32" borderId="44" xfId="0" applyNumberFormat="1" applyFont="1" applyFill="1" applyBorder="1" applyAlignment="1" applyProtection="1">
      <alignment horizontal="center" vertical="top"/>
      <protection/>
    </xf>
    <xf numFmtId="0" fontId="19" fillId="0" borderId="29" xfId="0" applyNumberFormat="1" applyFont="1" applyFill="1" applyBorder="1" applyAlignment="1" applyProtection="1">
      <alignment horizontal="center" vertical="top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4" fillId="32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45" xfId="0" applyNumberFormat="1" applyFont="1" applyFill="1" applyBorder="1" applyAlignment="1" applyProtection="1">
      <alignment horizontal="center" vertical="top" wrapText="1"/>
      <protection/>
    </xf>
    <xf numFmtId="0" fontId="13" fillId="32" borderId="41" xfId="0" applyNumberFormat="1" applyFont="1" applyFill="1" applyBorder="1" applyAlignment="1" applyProtection="1">
      <alignment horizontal="center" vertical="top" wrapText="1"/>
      <protection/>
    </xf>
    <xf numFmtId="0" fontId="13" fillId="32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49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32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27" xfId="0" applyNumberFormat="1" applyFont="1" applyFill="1" applyBorder="1" applyAlignment="1" applyProtection="1">
      <alignment horizontal="center" vertical="top" wrapText="1"/>
      <protection/>
    </xf>
    <xf numFmtId="0" fontId="13" fillId="32" borderId="42" xfId="0" applyNumberFormat="1" applyFont="1" applyFill="1" applyBorder="1" applyAlignment="1" applyProtection="1">
      <alignment horizontal="center" vertical="top" wrapText="1"/>
      <protection/>
    </xf>
    <xf numFmtId="0" fontId="13" fillId="32" borderId="44" xfId="0" applyNumberFormat="1" applyFont="1" applyFill="1" applyBorder="1" applyAlignment="1" applyProtection="1">
      <alignment horizontal="center" vertical="top" wrapText="1"/>
      <protection/>
    </xf>
    <xf numFmtId="0" fontId="13" fillId="0" borderId="44" xfId="0" applyNumberFormat="1" applyFont="1" applyFill="1" applyBorder="1" applyAlignment="1" applyProtection="1">
      <alignment horizontal="center" vertical="top" wrapText="1"/>
      <protection/>
    </xf>
    <xf numFmtId="0" fontId="13" fillId="0" borderId="40" xfId="0" applyNumberFormat="1" applyFont="1" applyFill="1" applyBorder="1" applyAlignment="1" applyProtection="1">
      <alignment horizontal="center" vertical="center"/>
      <protection/>
    </xf>
    <xf numFmtId="1" fontId="13" fillId="0" borderId="45" xfId="0" applyNumberFormat="1" applyFont="1" applyFill="1" applyBorder="1" applyAlignment="1" applyProtection="1">
      <alignment horizontal="center" vertical="top"/>
      <protection/>
    </xf>
    <xf numFmtId="0" fontId="13" fillId="32" borderId="41" xfId="0" applyNumberFormat="1" applyFont="1" applyFill="1" applyBorder="1" applyAlignment="1" applyProtection="1">
      <alignment horizontal="center" vertical="top"/>
      <protection/>
    </xf>
    <xf numFmtId="1" fontId="14" fillId="0" borderId="17" xfId="0" applyNumberFormat="1" applyFont="1" applyFill="1" applyBorder="1" applyAlignment="1" applyProtection="1">
      <alignment horizontal="center" vertical="center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67" fillId="32" borderId="41" xfId="0" applyNumberFormat="1" applyFont="1" applyFill="1" applyBorder="1" applyAlignment="1" applyProtection="1">
      <alignment horizontal="center" vertical="top"/>
      <protection/>
    </xf>
    <xf numFmtId="0" fontId="13" fillId="0" borderId="45" xfId="0" applyNumberFormat="1" applyFont="1" applyFill="1" applyBorder="1" applyAlignment="1" applyProtection="1">
      <alignment horizontal="center" vertical="top"/>
      <protection/>
    </xf>
    <xf numFmtId="0" fontId="66" fillId="32" borderId="11" xfId="0" applyNumberFormat="1" applyFont="1" applyFill="1" applyBorder="1" applyAlignment="1" applyProtection="1">
      <alignment horizontal="center" vertical="top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1" fontId="13" fillId="0" borderId="27" xfId="0" applyNumberFormat="1" applyFont="1" applyFill="1" applyBorder="1" applyAlignment="1" applyProtection="1">
      <alignment horizontal="center" vertical="top"/>
      <protection/>
    </xf>
    <xf numFmtId="0" fontId="13" fillId="32" borderId="42" xfId="0" applyNumberFormat="1" applyFont="1" applyFill="1" applyBorder="1" applyAlignment="1" applyProtection="1">
      <alignment horizontal="center" vertical="top"/>
      <protection/>
    </xf>
    <xf numFmtId="1" fontId="14" fillId="0" borderId="44" xfId="0" applyNumberFormat="1" applyFont="1" applyFill="1" applyBorder="1" applyAlignment="1" applyProtection="1">
      <alignment horizontal="center" vertical="center"/>
      <protection/>
    </xf>
    <xf numFmtId="0" fontId="13" fillId="32" borderId="20" xfId="0" applyNumberFormat="1" applyFont="1" applyFill="1" applyBorder="1" applyAlignment="1" applyProtection="1">
      <alignment horizontal="center" vertical="top"/>
      <protection/>
    </xf>
    <xf numFmtId="0" fontId="67" fillId="32" borderId="42" xfId="0" applyNumberFormat="1" applyFont="1" applyFill="1" applyBorder="1" applyAlignment="1" applyProtection="1">
      <alignment horizontal="center" vertical="top"/>
      <protection/>
    </xf>
    <xf numFmtId="0" fontId="66" fillId="32" borderId="42" xfId="0" applyNumberFormat="1" applyFont="1" applyFill="1" applyBorder="1" applyAlignment="1" applyProtection="1">
      <alignment horizontal="center" vertical="top"/>
      <protection/>
    </xf>
    <xf numFmtId="0" fontId="66" fillId="32" borderId="20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42" xfId="0" applyNumberFormat="1" applyFont="1" applyFill="1" applyBorder="1" applyAlignment="1" applyProtection="1">
      <alignment horizontal="center" vertical="top"/>
      <protection/>
    </xf>
    <xf numFmtId="0" fontId="13" fillId="0" borderId="41" xfId="0" applyNumberFormat="1" applyFont="1" applyFill="1" applyBorder="1" applyAlignment="1" applyProtection="1">
      <alignment horizontal="center" vertical="top"/>
      <protection/>
    </xf>
    <xf numFmtId="0" fontId="66" fillId="0" borderId="42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13" fillId="0" borderId="23" xfId="0" applyNumberFormat="1" applyFont="1" applyFill="1" applyBorder="1" applyAlignment="1" applyProtection="1">
      <alignment vertical="top"/>
      <protection/>
    </xf>
    <xf numFmtId="49" fontId="13" fillId="0" borderId="42" xfId="0" applyNumberFormat="1" applyFont="1" applyFill="1" applyBorder="1" applyAlignment="1" applyProtection="1">
      <alignment horizontal="center" vertical="top"/>
      <protection/>
    </xf>
    <xf numFmtId="49" fontId="13" fillId="0" borderId="41" xfId="0" applyNumberFormat="1" applyFont="1" applyFill="1" applyBorder="1" applyAlignment="1" applyProtection="1">
      <alignment horizontal="center" vertical="top"/>
      <protection/>
    </xf>
    <xf numFmtId="1" fontId="14" fillId="32" borderId="11" xfId="0" applyNumberFormat="1" applyFont="1" applyFill="1" applyBorder="1" applyAlignment="1" applyProtection="1">
      <alignment horizontal="center" vertical="top"/>
      <protection/>
    </xf>
    <xf numFmtId="1" fontId="14" fillId="32" borderId="19" xfId="0" applyNumberFormat="1" applyFont="1" applyFill="1" applyBorder="1" applyAlignment="1" applyProtection="1">
      <alignment horizontal="center" vertical="top"/>
      <protection/>
    </xf>
    <xf numFmtId="1" fontId="14" fillId="32" borderId="20" xfId="0" applyNumberFormat="1" applyFont="1" applyFill="1" applyBorder="1" applyAlignment="1" applyProtection="1">
      <alignment horizontal="center" vertical="top"/>
      <protection/>
    </xf>
    <xf numFmtId="0" fontId="66" fillId="32" borderId="41" xfId="0" applyNumberFormat="1" applyFont="1" applyFill="1" applyBorder="1" applyAlignment="1" applyProtection="1">
      <alignment horizontal="center" vertical="top"/>
      <protection/>
    </xf>
    <xf numFmtId="0" fontId="14" fillId="32" borderId="18" xfId="0" applyNumberFormat="1" applyFont="1" applyFill="1" applyBorder="1" applyAlignment="1" applyProtection="1">
      <alignment horizontal="left" vertical="top"/>
      <protection/>
    </xf>
    <xf numFmtId="0" fontId="14" fillId="32" borderId="18" xfId="0" applyNumberFormat="1" applyFont="1" applyFill="1" applyBorder="1" applyAlignment="1" applyProtection="1">
      <alignment horizontal="left" vertical="top" wrapText="1"/>
      <protection/>
    </xf>
    <xf numFmtId="0" fontId="14" fillId="32" borderId="18" xfId="0" applyNumberFormat="1" applyFont="1" applyFill="1" applyBorder="1" applyAlignment="1" applyProtection="1">
      <alignment horizontal="center" vertical="top" wrapText="1"/>
      <protection/>
    </xf>
    <xf numFmtId="0" fontId="14" fillId="32" borderId="44" xfId="0" applyNumberFormat="1" applyFont="1" applyFill="1" applyBorder="1" applyAlignment="1" applyProtection="1">
      <alignment horizontal="center" vertical="top" wrapText="1"/>
      <protection/>
    </xf>
    <xf numFmtId="0" fontId="14" fillId="32" borderId="17" xfId="0" applyNumberFormat="1" applyFont="1" applyFill="1" applyBorder="1" applyAlignment="1" applyProtection="1">
      <alignment horizontal="center" vertical="top" wrapText="1"/>
      <protection/>
    </xf>
    <xf numFmtId="1" fontId="14" fillId="32" borderId="17" xfId="0" applyNumberFormat="1" applyFont="1" applyFill="1" applyBorder="1" applyAlignment="1" applyProtection="1">
      <alignment horizontal="center" vertical="top"/>
      <protection/>
    </xf>
    <xf numFmtId="1" fontId="14" fillId="32" borderId="18" xfId="0" applyNumberFormat="1" applyFont="1" applyFill="1" applyBorder="1" applyAlignment="1" applyProtection="1">
      <alignment horizontal="center" vertical="top"/>
      <protection/>
    </xf>
    <xf numFmtId="1" fontId="14" fillId="32" borderId="44" xfId="0" applyNumberFormat="1" applyFont="1" applyFill="1" applyBorder="1" applyAlignment="1" applyProtection="1">
      <alignment horizontal="center" vertical="top"/>
      <protection/>
    </xf>
    <xf numFmtId="0" fontId="14" fillId="32" borderId="18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horizontal="right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52" applyNumberFormat="1" applyFont="1" applyFill="1" applyBorder="1" applyAlignment="1" applyProtection="1">
      <alignment horizontal="center" wrapText="1"/>
      <protection/>
    </xf>
    <xf numFmtId="0" fontId="10" fillId="0" borderId="46" xfId="0" applyNumberFormat="1" applyFont="1" applyFill="1" applyBorder="1" applyAlignment="1" applyProtection="1">
      <alignment horizontal="center" vertical="center" textRotation="90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top" textRotation="90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52" xfId="0" applyNumberFormat="1" applyFont="1" applyFill="1" applyBorder="1" applyAlignment="1" applyProtection="1">
      <alignment horizontal="center" vertical="center"/>
      <protection/>
    </xf>
    <xf numFmtId="0" fontId="14" fillId="0" borderId="53" xfId="0" applyNumberFormat="1" applyFont="1" applyFill="1" applyBorder="1" applyAlignment="1" applyProtection="1">
      <alignment horizontal="center" vertical="center"/>
      <protection/>
    </xf>
    <xf numFmtId="0" fontId="14" fillId="0" borderId="39" xfId="0" applyNumberFormat="1" applyFont="1" applyFill="1" applyBorder="1" applyAlignment="1" applyProtection="1">
      <alignment horizontal="center" vertical="center"/>
      <protection/>
    </xf>
    <xf numFmtId="0" fontId="14" fillId="0" borderId="50" xfId="0" applyNumberFormat="1" applyFont="1" applyFill="1" applyBorder="1" applyAlignment="1" applyProtection="1">
      <alignment horizontal="center" vertical="center"/>
      <protection/>
    </xf>
    <xf numFmtId="0" fontId="14" fillId="0" borderId="51" xfId="0" applyNumberFormat="1" applyFont="1" applyFill="1" applyBorder="1" applyAlignment="1" applyProtection="1">
      <alignment horizontal="center" vertical="center"/>
      <protection/>
    </xf>
    <xf numFmtId="0" fontId="14" fillId="0" borderId="41" xfId="0" applyNumberFormat="1" applyFont="1" applyFill="1" applyBorder="1" applyAlignment="1" applyProtection="1">
      <alignment horizontal="center" vertical="center"/>
      <protection/>
    </xf>
    <xf numFmtId="0" fontId="13" fillId="0" borderId="0" xfId="52" applyNumberFormat="1" applyFont="1" applyFill="1" applyBorder="1" applyAlignment="1" applyProtection="1">
      <alignment horizontal="center" vertical="top"/>
      <protection/>
    </xf>
    <xf numFmtId="0" fontId="10" fillId="0" borderId="18" xfId="0" applyNumberFormat="1" applyFont="1" applyFill="1" applyBorder="1" applyAlignment="1" applyProtection="1">
      <alignment horizontal="center" vertical="center" textRotation="90"/>
      <protection/>
    </xf>
    <xf numFmtId="0" fontId="14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52" xfId="0" applyNumberFormat="1" applyFont="1" applyFill="1" applyBorder="1" applyAlignment="1" applyProtection="1">
      <alignment horizontal="center" vertical="center"/>
      <protection/>
    </xf>
    <xf numFmtId="0" fontId="14" fillId="0" borderId="54" xfId="0" applyNumberFormat="1" applyFont="1" applyFill="1" applyBorder="1" applyAlignment="1" applyProtection="1">
      <alignment horizontal="center" vertical="top" wrapText="1"/>
      <protection/>
    </xf>
    <xf numFmtId="0" fontId="17" fillId="0" borderId="54" xfId="0" applyNumberFormat="1" applyFont="1" applyFill="1" applyBorder="1" applyAlignment="1" applyProtection="1">
      <alignment vertical="top" wrapText="1"/>
      <protection/>
    </xf>
    <xf numFmtId="0" fontId="7" fillId="0" borderId="55" xfId="0" applyNumberFormat="1" applyFont="1" applyFill="1" applyBorder="1" applyAlignment="1" applyProtection="1">
      <alignment horizontal="center" vertical="top"/>
      <protection/>
    </xf>
    <xf numFmtId="0" fontId="7" fillId="0" borderId="56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distributed"/>
      <protection/>
    </xf>
    <xf numFmtId="0" fontId="7" fillId="0" borderId="57" xfId="0" applyNumberFormat="1" applyFont="1" applyFill="1" applyBorder="1" applyAlignment="1" applyProtection="1">
      <alignment horizontal="center" vertical="distributed"/>
      <protection/>
    </xf>
    <xf numFmtId="0" fontId="10" fillId="0" borderId="58" xfId="0" applyNumberFormat="1" applyFont="1" applyFill="1" applyBorder="1" applyAlignment="1" applyProtection="1">
      <alignment horizontal="center" vertical="center" textRotation="90"/>
      <protection/>
    </xf>
    <xf numFmtId="0" fontId="10" fillId="0" borderId="59" xfId="0" applyNumberFormat="1" applyFont="1" applyFill="1" applyBorder="1" applyAlignment="1" applyProtection="1">
      <alignment horizontal="center" vertical="center" textRotation="90"/>
      <protection/>
    </xf>
    <xf numFmtId="0" fontId="10" fillId="0" borderId="44" xfId="0" applyNumberFormat="1" applyFont="1" applyFill="1" applyBorder="1" applyAlignment="1" applyProtection="1">
      <alignment horizontal="center" vertical="center" textRotation="90"/>
      <protection/>
    </xf>
    <xf numFmtId="0" fontId="10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1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60" xfId="0" applyNumberFormat="1" applyFont="1" applyFill="1" applyBorder="1" applyAlignment="1" applyProtection="1">
      <alignment horizontal="center" vertical="center" textRotation="90"/>
      <protection/>
    </xf>
    <xf numFmtId="0" fontId="10" fillId="0" borderId="61" xfId="0" applyNumberFormat="1" applyFont="1" applyFill="1" applyBorder="1" applyAlignment="1" applyProtection="1">
      <alignment horizontal="center" vertical="center" textRotation="90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10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6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3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4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6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8" xfId="0" applyNumberFormat="1" applyFont="1" applyFill="1" applyBorder="1" applyAlignment="1" applyProtection="1">
      <alignment horizontal="center" vertical="top"/>
      <protection/>
    </xf>
    <xf numFmtId="0" fontId="7" fillId="0" borderId="44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57" xfId="0" applyNumberFormat="1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67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31" xfId="0" applyNumberFormat="1" applyFont="1" applyFill="1" applyBorder="1" applyAlignment="1" applyProtection="1">
      <alignment vertical="top" wrapText="1"/>
      <protection/>
    </xf>
    <xf numFmtId="0" fontId="13" fillId="0" borderId="32" xfId="0" applyNumberFormat="1" applyFont="1" applyFill="1" applyBorder="1" applyAlignment="1" applyProtection="1">
      <alignment vertical="top" wrapText="1"/>
      <protection/>
    </xf>
    <xf numFmtId="0" fontId="13" fillId="0" borderId="37" xfId="0" applyNumberFormat="1" applyFont="1" applyFill="1" applyBorder="1" applyAlignment="1" applyProtection="1">
      <alignment vertical="top" wrapText="1"/>
      <protection/>
    </xf>
    <xf numFmtId="0" fontId="13" fillId="0" borderId="31" xfId="0" applyNumberFormat="1" applyFont="1" applyFill="1" applyBorder="1" applyAlignment="1" applyProtection="1">
      <alignment vertical="top"/>
      <protection/>
    </xf>
    <xf numFmtId="0" fontId="13" fillId="0" borderId="32" xfId="0" applyNumberFormat="1" applyFont="1" applyFill="1" applyBorder="1" applyAlignment="1" applyProtection="1">
      <alignment vertical="top"/>
      <protection/>
    </xf>
    <xf numFmtId="0" fontId="13" fillId="0" borderId="37" xfId="0" applyNumberFormat="1" applyFont="1" applyFill="1" applyBorder="1" applyAlignment="1" applyProtection="1">
      <alignment vertical="top"/>
      <protection/>
    </xf>
    <xf numFmtId="0" fontId="13" fillId="0" borderId="31" xfId="0" applyNumberFormat="1" applyFont="1" applyFill="1" applyBorder="1" applyAlignment="1" applyProtection="1">
      <alignment horizontal="left" vertical="top"/>
      <protection/>
    </xf>
    <xf numFmtId="0" fontId="13" fillId="0" borderId="32" xfId="0" applyNumberFormat="1" applyFont="1" applyFill="1" applyBorder="1" applyAlignment="1" applyProtection="1">
      <alignment horizontal="left" vertical="top"/>
      <protection/>
    </xf>
    <xf numFmtId="0" fontId="13" fillId="0" borderId="37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29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7" xfId="0" applyNumberFormat="1" applyFont="1" applyFill="1" applyBorder="1" applyAlignment="1" applyProtection="1">
      <alignment horizontal="center" vertical="top"/>
      <protection/>
    </xf>
    <xf numFmtId="0" fontId="24" fillId="0" borderId="0" xfId="54" applyFont="1" applyBorder="1" applyAlignment="1">
      <alignment horizontal="justify" vertical="top" wrapText="1" readingOrder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54" applyFont="1" applyBorder="1" applyAlignment="1">
      <alignment horizontal="left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54" applyFont="1" applyBorder="1" applyAlignment="1">
      <alignment horizontal="left" vertical="top"/>
      <protection/>
    </xf>
    <xf numFmtId="0" fontId="24" fillId="0" borderId="0" xfId="54" applyFont="1" applyBorder="1" applyAlignment="1">
      <alignment horizontal="left" vertical="top" wrapText="1" readingOrder="1"/>
      <protection/>
    </xf>
    <xf numFmtId="0" fontId="24" fillId="0" borderId="0" xfId="54" applyFont="1" applyBorder="1" applyAlignment="1">
      <alignment horizontal="justify" vertical="top" readingOrder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justify" vertical="top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2" fillId="0" borderId="54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0" borderId="70" xfId="0" applyNumberFormat="1" applyFont="1" applyFill="1" applyBorder="1" applyAlignment="1" applyProtection="1">
      <alignment horizontal="center" vertical="center" wrapText="1"/>
      <protection/>
    </xf>
    <xf numFmtId="0" fontId="14" fillId="0" borderId="71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2" xfId="0" applyNumberFormat="1" applyFont="1" applyFill="1" applyBorder="1" applyAlignment="1" applyProtection="1">
      <alignment horizontal="left" vertical="center" wrapText="1"/>
      <protection/>
    </xf>
    <xf numFmtId="0" fontId="26" fillId="0" borderId="33" xfId="0" applyNumberFormat="1" applyFont="1" applyFill="1" applyBorder="1" applyAlignment="1" applyProtection="1">
      <alignment horizontal="left" vertical="center" wrapText="1"/>
      <protection/>
    </xf>
    <xf numFmtId="0" fontId="68" fillId="0" borderId="31" xfId="0" applyNumberFormat="1" applyFont="1" applyFill="1" applyBorder="1" applyAlignment="1" applyProtection="1">
      <alignment horizontal="left" vertical="center" wrapText="1"/>
      <protection/>
    </xf>
    <xf numFmtId="0" fontId="68" fillId="0" borderId="32" xfId="0" applyNumberFormat="1" applyFont="1" applyFill="1" applyBorder="1" applyAlignment="1" applyProtection="1">
      <alignment horizontal="left" vertical="center" wrapText="1"/>
      <protection/>
    </xf>
    <xf numFmtId="0" fontId="68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31" xfId="0" applyNumberFormat="1" applyFont="1" applyFill="1" applyBorder="1" applyAlignment="1" applyProtection="1">
      <alignment horizontal="left" vertical="center" wrapText="1"/>
      <protection/>
    </xf>
    <xf numFmtId="0" fontId="13" fillId="0" borderId="32" xfId="0" applyNumberFormat="1" applyFont="1" applyFill="1" applyBorder="1" applyAlignment="1" applyProtection="1">
      <alignment horizontal="left" vertical="center" wrapText="1"/>
      <protection/>
    </xf>
    <xf numFmtId="0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26" fillId="0" borderId="72" xfId="0" applyNumberFormat="1" applyFont="1" applyFill="1" applyBorder="1" applyAlignment="1" applyProtection="1">
      <alignment horizontal="left" vertical="center" wrapText="1"/>
      <protection/>
    </xf>
    <xf numFmtId="0" fontId="26" fillId="0" borderId="73" xfId="0" applyNumberFormat="1" applyFont="1" applyFill="1" applyBorder="1" applyAlignment="1" applyProtection="1">
      <alignment horizontal="left" vertical="center" wrapText="1"/>
      <protection/>
    </xf>
    <xf numFmtId="0" fontId="26" fillId="0" borderId="74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_Уч.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47"/>
  <sheetViews>
    <sheetView zoomScale="130" zoomScaleNormal="130" zoomScalePageLayoutView="0" workbookViewId="0" topLeftCell="A16">
      <selection activeCell="BC30" sqref="BC30:BF34"/>
    </sheetView>
  </sheetViews>
  <sheetFormatPr defaultColWidth="9.140625" defaultRowHeight="12.75"/>
  <cols>
    <col min="1" max="1" width="0.5625" style="1" customWidth="1"/>
    <col min="2" max="2" width="1.421875" style="1" customWidth="1"/>
    <col min="3" max="3" width="1.7109375" style="1" customWidth="1"/>
    <col min="4" max="6" width="2.421875" style="1" customWidth="1"/>
    <col min="7" max="7" width="2.140625" style="1" customWidth="1"/>
    <col min="8" max="8" width="2.421875" style="1" customWidth="1"/>
    <col min="9" max="9" width="2.7109375" style="1" customWidth="1"/>
    <col min="10" max="10" width="2.421875" style="1" customWidth="1"/>
    <col min="11" max="11" width="2.00390625" style="1" customWidth="1"/>
    <col min="12" max="12" width="1.8515625" style="1" customWidth="1"/>
    <col min="13" max="14" width="2.421875" style="1" customWidth="1"/>
    <col min="15" max="15" width="2.57421875" style="1" customWidth="1"/>
    <col min="16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57421875" style="1" customWidth="1"/>
    <col min="23" max="24" width="2.421875" style="1" customWidth="1"/>
    <col min="25" max="25" width="1.7109375" style="1" customWidth="1"/>
    <col min="26" max="26" width="2.421875" style="1" customWidth="1"/>
    <col min="27" max="28" width="2.57421875" style="1" customWidth="1"/>
    <col min="29" max="29" width="2.140625" style="1" customWidth="1"/>
    <col min="30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1" width="2.5742187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6" width="4.00390625" style="1" customWidth="1"/>
    <col min="57" max="57" width="2.140625" style="1" customWidth="1"/>
    <col min="58" max="58" width="3.57421875" style="1" customWidth="1"/>
    <col min="59" max="60" width="2.8515625" style="1" customWidth="1"/>
    <col min="61" max="61" width="2.00390625" style="1" customWidth="1"/>
    <col min="62" max="62" width="2.57421875" style="1" customWidth="1"/>
    <col min="63" max="63" width="3.28125" style="1" customWidth="1"/>
    <col min="64" max="67" width="2.00390625" style="1" customWidth="1"/>
    <col min="68" max="16384" width="9.140625" style="1" customWidth="1"/>
  </cols>
  <sheetData>
    <row r="2" spans="20:65" ht="16.5" customHeight="1">
      <c r="T2" s="16"/>
      <c r="U2" s="16"/>
      <c r="V2" s="339" t="s">
        <v>133</v>
      </c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24" t="s">
        <v>197</v>
      </c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17"/>
      <c r="BM2" s="17"/>
    </row>
    <row r="3" spans="18:63" ht="13.5" customHeight="1">
      <c r="R3" s="371" t="s">
        <v>138</v>
      </c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16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8:64" ht="19.5" customHeight="1">
      <c r="R4" s="372" t="s">
        <v>134</v>
      </c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45" t="s">
        <v>238</v>
      </c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22"/>
    </row>
    <row r="5" spans="3:67" ht="15.75" customHeight="1"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28"/>
      <c r="O5" s="28"/>
      <c r="P5" s="28"/>
      <c r="Q5" s="28"/>
      <c r="R5" s="28"/>
      <c r="S5" s="28"/>
      <c r="T5" s="340" t="s">
        <v>60</v>
      </c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28" t="s">
        <v>139</v>
      </c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57"/>
      <c r="BM5" s="57"/>
      <c r="BN5" s="28"/>
      <c r="BO5" s="28"/>
    </row>
    <row r="6" spans="2:67" ht="18.75" customHeight="1">
      <c r="B6" s="2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58"/>
      <c r="O6" s="58"/>
      <c r="P6" s="58"/>
      <c r="Q6" s="58"/>
      <c r="R6" s="28"/>
      <c r="S6" s="28"/>
      <c r="T6" s="16"/>
      <c r="U6" s="339" t="s">
        <v>204</v>
      </c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18"/>
      <c r="BA6" s="326" t="s">
        <v>198</v>
      </c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58"/>
      <c r="BM6" s="58"/>
      <c r="BN6" s="58"/>
      <c r="BO6" s="58"/>
    </row>
    <row r="7" spans="2:65" ht="18" customHeight="1">
      <c r="B7" s="2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57"/>
      <c r="O7" s="57"/>
      <c r="P7" s="57"/>
      <c r="Q7" s="57"/>
      <c r="R7" s="57"/>
      <c r="S7" s="57"/>
      <c r="T7" s="57"/>
      <c r="U7" s="340" t="s">
        <v>117</v>
      </c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16"/>
      <c r="BA7" s="16"/>
      <c r="BB7" s="327" t="s">
        <v>289</v>
      </c>
      <c r="BC7" s="327"/>
      <c r="BD7" s="327"/>
      <c r="BE7" s="327"/>
      <c r="BF7" s="327"/>
      <c r="BG7" s="327"/>
      <c r="BH7" s="327"/>
      <c r="BI7" s="327"/>
      <c r="BJ7" s="327"/>
      <c r="BK7" s="327"/>
      <c r="BL7" s="17"/>
      <c r="BM7" s="17"/>
    </row>
    <row r="8" spans="2:68" ht="16.5" customHeight="1">
      <c r="B8" s="2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56"/>
      <c r="O8" s="56"/>
      <c r="P8" s="56"/>
      <c r="Q8" s="56"/>
      <c r="R8" s="29"/>
      <c r="S8" s="29"/>
      <c r="T8" s="16"/>
      <c r="U8" s="339" t="s">
        <v>205</v>
      </c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56"/>
      <c r="BA8" s="19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56"/>
      <c r="BO8" s="56"/>
      <c r="BP8" s="29"/>
    </row>
    <row r="9" spans="2:68" ht="15.75" customHeight="1">
      <c r="B9" s="2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56"/>
      <c r="O9" s="56"/>
      <c r="P9" s="56"/>
      <c r="Q9" s="56"/>
      <c r="R9" s="56"/>
      <c r="S9" s="29"/>
      <c r="T9" s="19"/>
      <c r="U9" s="338" t="s">
        <v>189</v>
      </c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84"/>
      <c r="AW9" s="84"/>
      <c r="AX9" s="84"/>
      <c r="AY9" s="84"/>
      <c r="AZ9" s="352"/>
      <c r="BA9" s="352"/>
      <c r="BB9" s="352"/>
      <c r="BC9" s="352"/>
      <c r="BD9" s="352"/>
      <c r="BE9" s="352"/>
      <c r="BF9" s="352"/>
      <c r="BG9" s="352"/>
      <c r="BH9" s="352"/>
      <c r="BI9" s="352"/>
      <c r="BJ9" s="352"/>
      <c r="BK9" s="56"/>
      <c r="BL9" s="56"/>
      <c r="BM9" s="56"/>
      <c r="BN9" s="56"/>
      <c r="BO9" s="56"/>
      <c r="BP9" s="56"/>
    </row>
    <row r="10" spans="2:63" ht="16.5" customHeight="1">
      <c r="B10" s="2"/>
      <c r="N10" s="5"/>
      <c r="O10" s="5"/>
      <c r="P10" s="5"/>
      <c r="Q10" s="5"/>
      <c r="R10" s="5"/>
      <c r="S10" s="5"/>
      <c r="T10" s="19"/>
      <c r="U10" s="19"/>
      <c r="V10" s="340" t="s">
        <v>193</v>
      </c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18"/>
      <c r="BA10" s="19"/>
      <c r="BB10" s="16"/>
      <c r="BC10" s="16"/>
      <c r="BD10" s="18"/>
      <c r="BE10" s="18"/>
      <c r="BF10" s="18"/>
      <c r="BG10" s="18"/>
      <c r="BH10" s="18"/>
      <c r="BI10" s="18"/>
      <c r="BJ10" s="18"/>
      <c r="BK10" s="18"/>
    </row>
    <row r="11" spans="2:63" ht="16.5" customHeight="1">
      <c r="B11" s="2"/>
      <c r="T11" s="16"/>
      <c r="U11" s="16"/>
      <c r="V11" s="340" t="s">
        <v>264</v>
      </c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18"/>
      <c r="BA11" s="16"/>
      <c r="BB11" s="16"/>
      <c r="BC11" s="16"/>
      <c r="BD11" s="18"/>
      <c r="BE11" s="18"/>
      <c r="BF11" s="18"/>
      <c r="BG11" s="18"/>
      <c r="BH11" s="18"/>
      <c r="BI11" s="18"/>
      <c r="BJ11" s="18"/>
      <c r="BK11" s="18"/>
    </row>
    <row r="12" spans="1:63" ht="49.5" customHeight="1" thickBot="1">
      <c r="A12" s="354" t="s">
        <v>115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7" t="s">
        <v>113</v>
      </c>
      <c r="BD12" s="357"/>
      <c r="BE12" s="357"/>
      <c r="BF12" s="357"/>
      <c r="BG12" s="357"/>
      <c r="BH12" s="357"/>
      <c r="BI12" s="357"/>
      <c r="BJ12" s="357"/>
      <c r="BK12" s="358"/>
    </row>
    <row r="13" spans="1:64" ht="12.75" customHeight="1">
      <c r="A13" s="381" t="s">
        <v>121</v>
      </c>
      <c r="B13" s="382"/>
      <c r="C13" s="332" t="s">
        <v>0</v>
      </c>
      <c r="D13" s="332"/>
      <c r="E13" s="332"/>
      <c r="F13" s="333"/>
      <c r="G13" s="329" t="s">
        <v>239</v>
      </c>
      <c r="H13" s="331" t="s">
        <v>1</v>
      </c>
      <c r="I13" s="332"/>
      <c r="J13" s="333"/>
      <c r="K13" s="329" t="s">
        <v>240</v>
      </c>
      <c r="L13" s="331" t="s">
        <v>11</v>
      </c>
      <c r="M13" s="332"/>
      <c r="N13" s="332"/>
      <c r="O13" s="333"/>
      <c r="P13" s="331" t="s">
        <v>2</v>
      </c>
      <c r="Q13" s="332"/>
      <c r="R13" s="332"/>
      <c r="S13" s="333"/>
      <c r="T13" s="329" t="s">
        <v>241</v>
      </c>
      <c r="U13" s="331" t="s">
        <v>3</v>
      </c>
      <c r="V13" s="332"/>
      <c r="W13" s="333"/>
      <c r="X13" s="329" t="s">
        <v>242</v>
      </c>
      <c r="Y13" s="331" t="s">
        <v>4</v>
      </c>
      <c r="Z13" s="332"/>
      <c r="AA13" s="333"/>
      <c r="AB13" s="329" t="s">
        <v>243</v>
      </c>
      <c r="AC13" s="331" t="s">
        <v>5</v>
      </c>
      <c r="AD13" s="332"/>
      <c r="AE13" s="332"/>
      <c r="AF13" s="333"/>
      <c r="AG13" s="329" t="s">
        <v>244</v>
      </c>
      <c r="AH13" s="331" t="s">
        <v>6</v>
      </c>
      <c r="AI13" s="332"/>
      <c r="AJ13" s="333"/>
      <c r="AK13" s="329" t="s">
        <v>245</v>
      </c>
      <c r="AL13" s="331" t="s">
        <v>7</v>
      </c>
      <c r="AM13" s="332"/>
      <c r="AN13" s="332"/>
      <c r="AO13" s="333"/>
      <c r="AP13" s="331" t="s">
        <v>8</v>
      </c>
      <c r="AQ13" s="332"/>
      <c r="AR13" s="332"/>
      <c r="AS13" s="333"/>
      <c r="AT13" s="329" t="s">
        <v>246</v>
      </c>
      <c r="AU13" s="331" t="s">
        <v>9</v>
      </c>
      <c r="AV13" s="332"/>
      <c r="AW13" s="333"/>
      <c r="AX13" s="329" t="s">
        <v>247</v>
      </c>
      <c r="AY13" s="331" t="s">
        <v>12</v>
      </c>
      <c r="AZ13" s="332"/>
      <c r="BA13" s="332"/>
      <c r="BB13" s="332"/>
      <c r="BC13" s="373" t="s">
        <v>13</v>
      </c>
      <c r="BD13" s="376" t="s">
        <v>54</v>
      </c>
      <c r="BE13" s="329" t="s">
        <v>55</v>
      </c>
      <c r="BF13" s="367" t="s">
        <v>108</v>
      </c>
      <c r="BG13" s="368"/>
      <c r="BH13" s="329" t="s">
        <v>58</v>
      </c>
      <c r="BI13" s="329" t="s">
        <v>59</v>
      </c>
      <c r="BJ13" s="329" t="s">
        <v>16</v>
      </c>
      <c r="BK13" s="364" t="s">
        <v>23</v>
      </c>
      <c r="BL13" s="11"/>
    </row>
    <row r="14" spans="1:64" ht="43.5" customHeight="1">
      <c r="A14" s="383"/>
      <c r="B14" s="384"/>
      <c r="C14" s="335"/>
      <c r="D14" s="335"/>
      <c r="E14" s="335"/>
      <c r="F14" s="336"/>
      <c r="G14" s="330"/>
      <c r="H14" s="334"/>
      <c r="I14" s="335"/>
      <c r="J14" s="336"/>
      <c r="K14" s="337"/>
      <c r="L14" s="334"/>
      <c r="M14" s="335"/>
      <c r="N14" s="335"/>
      <c r="O14" s="336"/>
      <c r="P14" s="334"/>
      <c r="Q14" s="335"/>
      <c r="R14" s="335"/>
      <c r="S14" s="336"/>
      <c r="T14" s="337"/>
      <c r="U14" s="334"/>
      <c r="V14" s="335"/>
      <c r="W14" s="336"/>
      <c r="X14" s="337"/>
      <c r="Y14" s="334"/>
      <c r="Z14" s="335"/>
      <c r="AA14" s="336"/>
      <c r="AB14" s="337"/>
      <c r="AC14" s="334"/>
      <c r="AD14" s="335"/>
      <c r="AE14" s="335"/>
      <c r="AF14" s="336"/>
      <c r="AG14" s="337"/>
      <c r="AH14" s="334"/>
      <c r="AI14" s="335"/>
      <c r="AJ14" s="336"/>
      <c r="AK14" s="337"/>
      <c r="AL14" s="334"/>
      <c r="AM14" s="335"/>
      <c r="AN14" s="335"/>
      <c r="AO14" s="336"/>
      <c r="AP14" s="334"/>
      <c r="AQ14" s="335"/>
      <c r="AR14" s="335"/>
      <c r="AS14" s="336"/>
      <c r="AT14" s="337"/>
      <c r="AU14" s="334"/>
      <c r="AV14" s="335"/>
      <c r="AW14" s="336"/>
      <c r="AX14" s="337"/>
      <c r="AY14" s="334"/>
      <c r="AZ14" s="335"/>
      <c r="BA14" s="335"/>
      <c r="BB14" s="335"/>
      <c r="BC14" s="374"/>
      <c r="BD14" s="377"/>
      <c r="BE14" s="337"/>
      <c r="BF14" s="369"/>
      <c r="BG14" s="370"/>
      <c r="BH14" s="337"/>
      <c r="BI14" s="337"/>
      <c r="BJ14" s="337"/>
      <c r="BK14" s="365"/>
      <c r="BL14" s="11"/>
    </row>
    <row r="15" spans="1:64" ht="12.75" customHeight="1">
      <c r="A15" s="383"/>
      <c r="B15" s="384"/>
      <c r="C15" s="210"/>
      <c r="D15" s="39"/>
      <c r="E15" s="39"/>
      <c r="F15" s="40"/>
      <c r="G15" s="330"/>
      <c r="H15" s="39"/>
      <c r="I15" s="39"/>
      <c r="J15" s="40"/>
      <c r="K15" s="337"/>
      <c r="L15" s="39"/>
      <c r="M15" s="39"/>
      <c r="N15" s="39"/>
      <c r="O15" s="39"/>
      <c r="P15" s="39"/>
      <c r="Q15" s="39"/>
      <c r="R15" s="39"/>
      <c r="S15" s="40"/>
      <c r="T15" s="337"/>
      <c r="U15" s="39"/>
      <c r="V15" s="39"/>
      <c r="W15" s="40"/>
      <c r="X15" s="337"/>
      <c r="Y15" s="39"/>
      <c r="Z15" s="39"/>
      <c r="AA15" s="40"/>
      <c r="AB15" s="337"/>
      <c r="AC15" s="39"/>
      <c r="AD15" s="39"/>
      <c r="AE15" s="39"/>
      <c r="AF15" s="40"/>
      <c r="AG15" s="337"/>
      <c r="AH15" s="39"/>
      <c r="AI15" s="39"/>
      <c r="AJ15" s="40"/>
      <c r="AK15" s="337"/>
      <c r="AL15" s="39"/>
      <c r="AM15" s="39"/>
      <c r="AN15" s="39"/>
      <c r="AO15" s="39"/>
      <c r="AP15" s="39"/>
      <c r="AQ15" s="39"/>
      <c r="AR15" s="39"/>
      <c r="AS15" s="40"/>
      <c r="AT15" s="337"/>
      <c r="AU15" s="39"/>
      <c r="AV15" s="39"/>
      <c r="AW15" s="40"/>
      <c r="AX15" s="337"/>
      <c r="AY15" s="39"/>
      <c r="AZ15" s="39"/>
      <c r="BA15" s="39"/>
      <c r="BB15" s="40"/>
      <c r="BC15" s="374"/>
      <c r="BD15" s="377"/>
      <c r="BE15" s="337"/>
      <c r="BF15" s="342" t="s">
        <v>56</v>
      </c>
      <c r="BG15" s="379" t="s">
        <v>57</v>
      </c>
      <c r="BH15" s="337"/>
      <c r="BI15" s="337"/>
      <c r="BJ15" s="337"/>
      <c r="BK15" s="365"/>
      <c r="BL15" s="11"/>
    </row>
    <row r="16" spans="1:64" ht="12.75" customHeight="1">
      <c r="A16" s="383"/>
      <c r="B16" s="384"/>
      <c r="C16" s="41"/>
      <c r="D16" s="38"/>
      <c r="E16" s="38"/>
      <c r="F16" s="41"/>
      <c r="G16" s="330"/>
      <c r="H16" s="38"/>
      <c r="I16" s="38"/>
      <c r="J16" s="41"/>
      <c r="K16" s="337"/>
      <c r="L16" s="38"/>
      <c r="M16" s="38"/>
      <c r="N16" s="38"/>
      <c r="O16" s="38"/>
      <c r="P16" s="38"/>
      <c r="Q16" s="38"/>
      <c r="R16" s="38"/>
      <c r="S16" s="41"/>
      <c r="T16" s="337"/>
      <c r="U16" s="38"/>
      <c r="V16" s="38"/>
      <c r="W16" s="41"/>
      <c r="X16" s="337"/>
      <c r="Y16" s="38"/>
      <c r="Z16" s="38"/>
      <c r="AA16" s="41"/>
      <c r="AB16" s="337"/>
      <c r="AC16" s="38"/>
      <c r="AD16" s="38"/>
      <c r="AE16" s="38"/>
      <c r="AF16" s="41"/>
      <c r="AG16" s="337"/>
      <c r="AH16" s="38"/>
      <c r="AI16" s="38"/>
      <c r="AJ16" s="41"/>
      <c r="AK16" s="337"/>
      <c r="AL16" s="38"/>
      <c r="AM16" s="38"/>
      <c r="AN16" s="38"/>
      <c r="AO16" s="38"/>
      <c r="AP16" s="38"/>
      <c r="AQ16" s="38"/>
      <c r="AR16" s="38"/>
      <c r="AS16" s="41"/>
      <c r="AT16" s="337"/>
      <c r="AU16" s="38"/>
      <c r="AV16" s="38"/>
      <c r="AW16" s="41"/>
      <c r="AX16" s="337"/>
      <c r="AY16" s="38"/>
      <c r="AZ16" s="38"/>
      <c r="BA16" s="38"/>
      <c r="BB16" s="40"/>
      <c r="BC16" s="374"/>
      <c r="BD16" s="377"/>
      <c r="BE16" s="337"/>
      <c r="BF16" s="343"/>
      <c r="BG16" s="377"/>
      <c r="BH16" s="337"/>
      <c r="BI16" s="337"/>
      <c r="BJ16" s="337"/>
      <c r="BK16" s="365"/>
      <c r="BL16" s="11"/>
    </row>
    <row r="17" spans="1:64" ht="12.75" customHeight="1">
      <c r="A17" s="383"/>
      <c r="B17" s="384"/>
      <c r="C17" s="41">
        <v>7</v>
      </c>
      <c r="D17" s="38">
        <v>14</v>
      </c>
      <c r="E17" s="38">
        <v>21</v>
      </c>
      <c r="F17" s="38">
        <v>28</v>
      </c>
      <c r="G17" s="330"/>
      <c r="H17" s="38">
        <v>12</v>
      </c>
      <c r="I17" s="38">
        <v>19</v>
      </c>
      <c r="J17" s="38">
        <v>26</v>
      </c>
      <c r="K17" s="337"/>
      <c r="L17" s="38">
        <v>9</v>
      </c>
      <c r="M17" s="41">
        <v>16</v>
      </c>
      <c r="N17" s="38">
        <v>23</v>
      </c>
      <c r="O17" s="38">
        <v>30</v>
      </c>
      <c r="P17" s="38">
        <v>7</v>
      </c>
      <c r="Q17" s="38">
        <v>14</v>
      </c>
      <c r="R17" s="38">
        <v>21</v>
      </c>
      <c r="S17" s="38">
        <v>28</v>
      </c>
      <c r="T17" s="337"/>
      <c r="U17" s="38">
        <v>11</v>
      </c>
      <c r="V17" s="38">
        <v>18</v>
      </c>
      <c r="W17" s="38">
        <v>25</v>
      </c>
      <c r="X17" s="337"/>
      <c r="Y17" s="38">
        <v>8</v>
      </c>
      <c r="Z17" s="38">
        <v>15</v>
      </c>
      <c r="AA17" s="38">
        <v>22</v>
      </c>
      <c r="AB17" s="337"/>
      <c r="AC17" s="38">
        <v>8</v>
      </c>
      <c r="AD17" s="38">
        <v>15</v>
      </c>
      <c r="AE17" s="38">
        <v>22</v>
      </c>
      <c r="AF17" s="38">
        <v>29</v>
      </c>
      <c r="AG17" s="337"/>
      <c r="AH17" s="38">
        <v>12</v>
      </c>
      <c r="AI17" s="38">
        <v>19</v>
      </c>
      <c r="AJ17" s="38">
        <v>26</v>
      </c>
      <c r="AK17" s="337"/>
      <c r="AL17" s="38">
        <v>10</v>
      </c>
      <c r="AM17" s="38">
        <v>17</v>
      </c>
      <c r="AN17" s="38">
        <v>24</v>
      </c>
      <c r="AO17" s="38">
        <v>31</v>
      </c>
      <c r="AP17" s="38">
        <v>7</v>
      </c>
      <c r="AQ17" s="38">
        <v>14</v>
      </c>
      <c r="AR17" s="38">
        <v>21</v>
      </c>
      <c r="AS17" s="38">
        <v>28</v>
      </c>
      <c r="AT17" s="337"/>
      <c r="AU17" s="38">
        <v>12</v>
      </c>
      <c r="AV17" s="38">
        <v>19</v>
      </c>
      <c r="AW17" s="38">
        <v>26</v>
      </c>
      <c r="AX17" s="337"/>
      <c r="AY17" s="38">
        <v>9</v>
      </c>
      <c r="AZ17" s="38">
        <v>16</v>
      </c>
      <c r="BA17" s="38">
        <v>23</v>
      </c>
      <c r="BB17" s="42">
        <v>31</v>
      </c>
      <c r="BC17" s="374"/>
      <c r="BD17" s="377"/>
      <c r="BE17" s="337"/>
      <c r="BF17" s="343"/>
      <c r="BG17" s="377"/>
      <c r="BH17" s="337"/>
      <c r="BI17" s="337"/>
      <c r="BJ17" s="337"/>
      <c r="BK17" s="365"/>
      <c r="BL17" s="11"/>
    </row>
    <row r="18" spans="1:64" ht="12.75" customHeight="1">
      <c r="A18" s="383"/>
      <c r="B18" s="384"/>
      <c r="C18" s="41" t="s">
        <v>120</v>
      </c>
      <c r="D18" s="38" t="s">
        <v>120</v>
      </c>
      <c r="E18" s="38" t="s">
        <v>120</v>
      </c>
      <c r="F18" s="38" t="s">
        <v>120</v>
      </c>
      <c r="G18" s="330"/>
      <c r="H18" s="38" t="s">
        <v>120</v>
      </c>
      <c r="I18" s="38" t="s">
        <v>120</v>
      </c>
      <c r="J18" s="38" t="s">
        <v>120</v>
      </c>
      <c r="K18" s="337"/>
      <c r="L18" s="38" t="s">
        <v>120</v>
      </c>
      <c r="M18" s="38" t="s">
        <v>120</v>
      </c>
      <c r="N18" s="38" t="s">
        <v>120</v>
      </c>
      <c r="O18" s="38" t="s">
        <v>120</v>
      </c>
      <c r="P18" s="38" t="s">
        <v>120</v>
      </c>
      <c r="Q18" s="38" t="s">
        <v>120</v>
      </c>
      <c r="R18" s="38" t="s">
        <v>120</v>
      </c>
      <c r="S18" s="38" t="s">
        <v>120</v>
      </c>
      <c r="T18" s="337"/>
      <c r="U18" s="38" t="s">
        <v>120</v>
      </c>
      <c r="V18" s="38" t="s">
        <v>120</v>
      </c>
      <c r="W18" s="38" t="s">
        <v>120</v>
      </c>
      <c r="X18" s="337"/>
      <c r="Y18" s="38" t="s">
        <v>120</v>
      </c>
      <c r="Z18" s="38" t="s">
        <v>120</v>
      </c>
      <c r="AA18" s="38" t="s">
        <v>120</v>
      </c>
      <c r="AB18" s="337"/>
      <c r="AC18" s="38" t="s">
        <v>120</v>
      </c>
      <c r="AD18" s="38" t="s">
        <v>120</v>
      </c>
      <c r="AE18" s="38" t="s">
        <v>120</v>
      </c>
      <c r="AF18" s="38" t="s">
        <v>120</v>
      </c>
      <c r="AG18" s="337"/>
      <c r="AH18" s="38" t="s">
        <v>120</v>
      </c>
      <c r="AI18" s="38" t="s">
        <v>120</v>
      </c>
      <c r="AJ18" s="38" t="s">
        <v>120</v>
      </c>
      <c r="AK18" s="337"/>
      <c r="AL18" s="38" t="s">
        <v>120</v>
      </c>
      <c r="AM18" s="38" t="s">
        <v>120</v>
      </c>
      <c r="AN18" s="38" t="s">
        <v>120</v>
      </c>
      <c r="AO18" s="38" t="s">
        <v>120</v>
      </c>
      <c r="AP18" s="38" t="s">
        <v>120</v>
      </c>
      <c r="AQ18" s="38" t="s">
        <v>120</v>
      </c>
      <c r="AR18" s="38" t="s">
        <v>120</v>
      </c>
      <c r="AS18" s="38" t="s">
        <v>120</v>
      </c>
      <c r="AT18" s="337"/>
      <c r="AU18" s="38" t="s">
        <v>120</v>
      </c>
      <c r="AV18" s="38" t="s">
        <v>120</v>
      </c>
      <c r="AW18" s="38" t="s">
        <v>120</v>
      </c>
      <c r="AX18" s="337"/>
      <c r="AY18" s="38" t="s">
        <v>120</v>
      </c>
      <c r="AZ18" s="38" t="s">
        <v>120</v>
      </c>
      <c r="BA18" s="38" t="s">
        <v>120</v>
      </c>
      <c r="BB18" s="42" t="s">
        <v>120</v>
      </c>
      <c r="BC18" s="374"/>
      <c r="BD18" s="377"/>
      <c r="BE18" s="337"/>
      <c r="BF18" s="343"/>
      <c r="BG18" s="377"/>
      <c r="BH18" s="337"/>
      <c r="BI18" s="337"/>
      <c r="BJ18" s="337"/>
      <c r="BK18" s="365"/>
      <c r="BL18" s="11"/>
    </row>
    <row r="19" spans="1:64" ht="12.75" customHeight="1">
      <c r="A19" s="383"/>
      <c r="B19" s="384"/>
      <c r="C19" s="41">
        <v>1</v>
      </c>
      <c r="D19" s="38">
        <v>8</v>
      </c>
      <c r="E19" s="38">
        <v>15</v>
      </c>
      <c r="F19" s="38">
        <v>22</v>
      </c>
      <c r="G19" s="330"/>
      <c r="H19" s="38">
        <v>6</v>
      </c>
      <c r="I19" s="38">
        <v>13</v>
      </c>
      <c r="J19" s="38">
        <v>20</v>
      </c>
      <c r="K19" s="337"/>
      <c r="L19" s="38">
        <v>3</v>
      </c>
      <c r="M19" s="38">
        <v>10</v>
      </c>
      <c r="N19" s="38">
        <v>17</v>
      </c>
      <c r="O19" s="38">
        <v>24</v>
      </c>
      <c r="P19" s="38">
        <v>1</v>
      </c>
      <c r="Q19" s="38">
        <v>8</v>
      </c>
      <c r="R19" s="38">
        <v>15</v>
      </c>
      <c r="S19" s="38">
        <v>22</v>
      </c>
      <c r="T19" s="337"/>
      <c r="U19" s="38">
        <v>5</v>
      </c>
      <c r="V19" s="38">
        <v>12</v>
      </c>
      <c r="W19" s="38">
        <v>19</v>
      </c>
      <c r="X19" s="337"/>
      <c r="Y19" s="38">
        <v>2</v>
      </c>
      <c r="Z19" s="38">
        <v>9</v>
      </c>
      <c r="AA19" s="38">
        <v>16</v>
      </c>
      <c r="AB19" s="337"/>
      <c r="AC19" s="38">
        <v>2</v>
      </c>
      <c r="AD19" s="38">
        <v>9</v>
      </c>
      <c r="AE19" s="38">
        <v>16</v>
      </c>
      <c r="AF19" s="38">
        <v>23</v>
      </c>
      <c r="AG19" s="337"/>
      <c r="AH19" s="38">
        <v>6</v>
      </c>
      <c r="AI19" s="38">
        <v>13</v>
      </c>
      <c r="AJ19" s="38">
        <v>20</v>
      </c>
      <c r="AK19" s="337"/>
      <c r="AL19" s="38">
        <v>4</v>
      </c>
      <c r="AM19" s="38">
        <v>11</v>
      </c>
      <c r="AN19" s="38">
        <v>18</v>
      </c>
      <c r="AO19" s="38">
        <v>25</v>
      </c>
      <c r="AP19" s="38">
        <v>1</v>
      </c>
      <c r="AQ19" s="38">
        <v>8</v>
      </c>
      <c r="AR19" s="38">
        <v>15</v>
      </c>
      <c r="AS19" s="38">
        <v>22</v>
      </c>
      <c r="AT19" s="337"/>
      <c r="AU19" s="38">
        <v>6</v>
      </c>
      <c r="AV19" s="38">
        <v>13</v>
      </c>
      <c r="AW19" s="38">
        <v>20</v>
      </c>
      <c r="AX19" s="337"/>
      <c r="AY19" s="38">
        <v>3</v>
      </c>
      <c r="AZ19" s="38">
        <v>10</v>
      </c>
      <c r="BA19" s="38">
        <v>17</v>
      </c>
      <c r="BB19" s="42">
        <v>24</v>
      </c>
      <c r="BC19" s="374"/>
      <c r="BD19" s="377"/>
      <c r="BE19" s="337"/>
      <c r="BF19" s="343"/>
      <c r="BG19" s="377"/>
      <c r="BH19" s="337"/>
      <c r="BI19" s="337"/>
      <c r="BJ19" s="337"/>
      <c r="BK19" s="365"/>
      <c r="BL19" s="11"/>
    </row>
    <row r="20" spans="1:64" ht="12.75" customHeight="1">
      <c r="A20" s="383"/>
      <c r="B20" s="384"/>
      <c r="C20" s="41"/>
      <c r="D20" s="38"/>
      <c r="E20" s="38"/>
      <c r="F20" s="38"/>
      <c r="G20" s="330"/>
      <c r="H20" s="38"/>
      <c r="I20" s="38"/>
      <c r="J20" s="38"/>
      <c r="K20" s="337"/>
      <c r="L20" s="38"/>
      <c r="M20" s="38"/>
      <c r="N20" s="38"/>
      <c r="O20" s="38"/>
      <c r="P20" s="38"/>
      <c r="Q20" s="38"/>
      <c r="R20" s="38"/>
      <c r="S20" s="38"/>
      <c r="T20" s="337"/>
      <c r="U20" s="38"/>
      <c r="V20" s="38"/>
      <c r="W20" s="38"/>
      <c r="X20" s="337"/>
      <c r="Y20" s="38"/>
      <c r="Z20" s="38"/>
      <c r="AA20" s="38"/>
      <c r="AB20" s="337"/>
      <c r="AC20" s="38"/>
      <c r="AD20" s="38"/>
      <c r="AE20" s="38"/>
      <c r="AF20" s="38"/>
      <c r="AG20" s="337"/>
      <c r="AH20" s="38"/>
      <c r="AI20" s="38"/>
      <c r="AJ20" s="38"/>
      <c r="AK20" s="337"/>
      <c r="AL20" s="38"/>
      <c r="AM20" s="38"/>
      <c r="AN20" s="38"/>
      <c r="AO20" s="38"/>
      <c r="AP20" s="38"/>
      <c r="AQ20" s="38"/>
      <c r="AR20" s="38"/>
      <c r="AS20" s="38"/>
      <c r="AT20" s="337"/>
      <c r="AU20" s="38"/>
      <c r="AV20" s="38"/>
      <c r="AW20" s="38"/>
      <c r="AX20" s="337"/>
      <c r="AY20" s="38"/>
      <c r="AZ20" s="38"/>
      <c r="BA20" s="38"/>
      <c r="BB20" s="42"/>
      <c r="BC20" s="374"/>
      <c r="BD20" s="377"/>
      <c r="BE20" s="337"/>
      <c r="BF20" s="343"/>
      <c r="BG20" s="377"/>
      <c r="BH20" s="337"/>
      <c r="BI20" s="337"/>
      <c r="BJ20" s="337"/>
      <c r="BK20" s="365"/>
      <c r="BL20" s="11"/>
    </row>
    <row r="21" spans="1:64" ht="12.75" customHeight="1">
      <c r="A21" s="383"/>
      <c r="B21" s="384"/>
      <c r="C21" s="41"/>
      <c r="D21" s="38"/>
      <c r="E21" s="38"/>
      <c r="F21" s="38"/>
      <c r="G21" s="330"/>
      <c r="H21" s="38"/>
      <c r="I21" s="38"/>
      <c r="J21" s="38"/>
      <c r="K21" s="337"/>
      <c r="L21" s="38"/>
      <c r="M21" s="38"/>
      <c r="N21" s="38"/>
      <c r="O21" s="38"/>
      <c r="P21" s="38"/>
      <c r="Q21" s="38"/>
      <c r="R21" s="38"/>
      <c r="S21" s="38"/>
      <c r="T21" s="337"/>
      <c r="U21" s="38"/>
      <c r="V21" s="38"/>
      <c r="W21" s="38"/>
      <c r="X21" s="337"/>
      <c r="Y21" s="38"/>
      <c r="Z21" s="38"/>
      <c r="AA21" s="38"/>
      <c r="AB21" s="337"/>
      <c r="AC21" s="38"/>
      <c r="AD21" s="38"/>
      <c r="AE21" s="38"/>
      <c r="AF21" s="38"/>
      <c r="AG21" s="337"/>
      <c r="AH21" s="38"/>
      <c r="AI21" s="38"/>
      <c r="AJ21" s="38"/>
      <c r="AK21" s="337"/>
      <c r="AL21" s="38"/>
      <c r="AM21" s="38"/>
      <c r="AN21" s="38"/>
      <c r="AO21" s="38"/>
      <c r="AP21" s="38"/>
      <c r="AQ21" s="38"/>
      <c r="AR21" s="38"/>
      <c r="AS21" s="38"/>
      <c r="AT21" s="337"/>
      <c r="AU21" s="38"/>
      <c r="AV21" s="38"/>
      <c r="AW21" s="38"/>
      <c r="AX21" s="337"/>
      <c r="AY21" s="38"/>
      <c r="AZ21" s="38"/>
      <c r="BA21" s="38"/>
      <c r="BB21" s="42"/>
      <c r="BC21" s="374"/>
      <c r="BD21" s="377"/>
      <c r="BE21" s="337"/>
      <c r="BF21" s="343"/>
      <c r="BG21" s="377"/>
      <c r="BH21" s="337"/>
      <c r="BI21" s="337"/>
      <c r="BJ21" s="337"/>
      <c r="BK21" s="365"/>
      <c r="BL21" s="11"/>
    </row>
    <row r="22" spans="1:64" ht="17.25" customHeight="1">
      <c r="A22" s="383"/>
      <c r="B22" s="384"/>
      <c r="C22" s="41"/>
      <c r="D22" s="38"/>
      <c r="E22" s="38"/>
      <c r="F22" s="38"/>
      <c r="G22" s="330"/>
      <c r="H22" s="38"/>
      <c r="I22" s="38"/>
      <c r="J22" s="38"/>
      <c r="K22" s="337"/>
      <c r="L22" s="38"/>
      <c r="M22" s="38"/>
      <c r="N22" s="38"/>
      <c r="O22" s="38"/>
      <c r="P22" s="38"/>
      <c r="Q22" s="38"/>
      <c r="R22" s="38"/>
      <c r="S22" s="38"/>
      <c r="T22" s="337"/>
      <c r="U22" s="38"/>
      <c r="V22" s="38"/>
      <c r="W22" s="38"/>
      <c r="X22" s="337"/>
      <c r="Y22" s="38"/>
      <c r="Z22" s="38"/>
      <c r="AA22" s="38"/>
      <c r="AB22" s="337"/>
      <c r="AC22" s="38"/>
      <c r="AD22" s="38"/>
      <c r="AE22" s="38"/>
      <c r="AF22" s="38"/>
      <c r="AG22" s="337"/>
      <c r="AH22" s="38"/>
      <c r="AI22" s="38"/>
      <c r="AJ22" s="38"/>
      <c r="AK22" s="337"/>
      <c r="AL22" s="38"/>
      <c r="AM22" s="38"/>
      <c r="AN22" s="38"/>
      <c r="AO22" s="38"/>
      <c r="AP22" s="38"/>
      <c r="AQ22" s="38"/>
      <c r="AR22" s="38"/>
      <c r="AS22" s="38"/>
      <c r="AT22" s="337"/>
      <c r="AU22" s="38"/>
      <c r="AV22" s="38"/>
      <c r="AW22" s="38"/>
      <c r="AX22" s="337"/>
      <c r="AY22" s="38"/>
      <c r="AZ22" s="38"/>
      <c r="BA22" s="38"/>
      <c r="BB22" s="42"/>
      <c r="BC22" s="374"/>
      <c r="BD22" s="377"/>
      <c r="BE22" s="337"/>
      <c r="BF22" s="343"/>
      <c r="BG22" s="377"/>
      <c r="BH22" s="337"/>
      <c r="BI22" s="337"/>
      <c r="BJ22" s="337"/>
      <c r="BK22" s="365"/>
      <c r="BL22" s="11"/>
    </row>
    <row r="23" spans="1:64" ht="15" customHeight="1" thickBot="1">
      <c r="A23" s="385"/>
      <c r="B23" s="386"/>
      <c r="C23" s="153">
        <v>1</v>
      </c>
      <c r="D23" s="154">
        <v>2</v>
      </c>
      <c r="E23" s="154">
        <v>3</v>
      </c>
      <c r="F23" s="154">
        <v>4</v>
      </c>
      <c r="G23" s="154">
        <v>5</v>
      </c>
      <c r="H23" s="154">
        <v>6</v>
      </c>
      <c r="I23" s="154">
        <v>7</v>
      </c>
      <c r="J23" s="154">
        <v>8</v>
      </c>
      <c r="K23" s="154">
        <v>9</v>
      </c>
      <c r="L23" s="154">
        <v>10</v>
      </c>
      <c r="M23" s="154">
        <v>11</v>
      </c>
      <c r="N23" s="154">
        <v>12</v>
      </c>
      <c r="O23" s="154">
        <v>13</v>
      </c>
      <c r="P23" s="154">
        <v>14</v>
      </c>
      <c r="Q23" s="154">
        <v>15</v>
      </c>
      <c r="R23" s="154">
        <v>16</v>
      </c>
      <c r="S23" s="154">
        <v>17</v>
      </c>
      <c r="T23" s="154">
        <v>18</v>
      </c>
      <c r="U23" s="154">
        <v>19</v>
      </c>
      <c r="V23" s="154">
        <v>20</v>
      </c>
      <c r="W23" s="154">
        <v>21</v>
      </c>
      <c r="X23" s="154">
        <v>22</v>
      </c>
      <c r="Y23" s="154">
        <v>23</v>
      </c>
      <c r="Z23" s="154">
        <v>24</v>
      </c>
      <c r="AA23" s="154">
        <v>25</v>
      </c>
      <c r="AB23" s="154">
        <v>26</v>
      </c>
      <c r="AC23" s="154">
        <v>27</v>
      </c>
      <c r="AD23" s="154">
        <v>28</v>
      </c>
      <c r="AE23" s="154">
        <v>29</v>
      </c>
      <c r="AF23" s="154">
        <v>30</v>
      </c>
      <c r="AG23" s="154">
        <v>31</v>
      </c>
      <c r="AH23" s="154">
        <v>32</v>
      </c>
      <c r="AI23" s="154">
        <v>33</v>
      </c>
      <c r="AJ23" s="154">
        <v>34</v>
      </c>
      <c r="AK23" s="154">
        <v>35</v>
      </c>
      <c r="AL23" s="154">
        <v>36</v>
      </c>
      <c r="AM23" s="154">
        <v>37</v>
      </c>
      <c r="AN23" s="154">
        <v>38</v>
      </c>
      <c r="AO23" s="154">
        <v>39</v>
      </c>
      <c r="AP23" s="154">
        <v>40</v>
      </c>
      <c r="AQ23" s="154">
        <v>41</v>
      </c>
      <c r="AR23" s="154">
        <v>42</v>
      </c>
      <c r="AS23" s="154">
        <v>43</v>
      </c>
      <c r="AT23" s="154">
        <v>44</v>
      </c>
      <c r="AU23" s="154">
        <v>45</v>
      </c>
      <c r="AV23" s="154">
        <v>46</v>
      </c>
      <c r="AW23" s="154">
        <v>47</v>
      </c>
      <c r="AX23" s="154">
        <v>48</v>
      </c>
      <c r="AY23" s="154">
        <v>49</v>
      </c>
      <c r="AZ23" s="154">
        <v>50</v>
      </c>
      <c r="BA23" s="154">
        <v>51</v>
      </c>
      <c r="BB23" s="155">
        <v>52</v>
      </c>
      <c r="BC23" s="375"/>
      <c r="BD23" s="378"/>
      <c r="BE23" s="353"/>
      <c r="BF23" s="344"/>
      <c r="BG23" s="378"/>
      <c r="BH23" s="353"/>
      <c r="BI23" s="353"/>
      <c r="BJ23" s="353"/>
      <c r="BK23" s="366"/>
      <c r="BL23" s="11"/>
    </row>
    <row r="24" spans="1:64" ht="1.5" customHeight="1" hidden="1" thickBot="1">
      <c r="A24" s="362"/>
      <c r="B24" s="363"/>
      <c r="C24" s="170"/>
      <c r="D24" s="171"/>
      <c r="E24" s="171"/>
      <c r="F24" s="171"/>
      <c r="G24" s="172"/>
      <c r="H24" s="48"/>
      <c r="I24" s="171"/>
      <c r="J24" s="171"/>
      <c r="K24" s="171"/>
      <c r="L24" s="171"/>
      <c r="M24" s="171"/>
      <c r="N24" s="171"/>
      <c r="O24" s="171"/>
      <c r="P24" s="171"/>
      <c r="Q24" s="171"/>
      <c r="R24" s="48"/>
      <c r="S24" s="48"/>
      <c r="T24" s="44"/>
      <c r="U24" s="44"/>
      <c r="V24" s="171"/>
      <c r="W24" s="171"/>
      <c r="X24" s="172"/>
      <c r="Y24" s="171"/>
      <c r="Z24" s="171"/>
      <c r="AA24" s="171"/>
      <c r="AB24" s="171"/>
      <c r="AC24" s="171"/>
      <c r="AD24" s="171"/>
      <c r="AE24" s="171"/>
      <c r="AF24" s="171"/>
      <c r="AG24" s="48"/>
      <c r="AH24" s="48"/>
      <c r="AI24" s="171"/>
      <c r="AJ24" s="171"/>
      <c r="AK24" s="171"/>
      <c r="AL24" s="171"/>
      <c r="AM24" s="171"/>
      <c r="AN24" s="171"/>
      <c r="AO24" s="171"/>
      <c r="AP24" s="171"/>
      <c r="AQ24" s="171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9"/>
      <c r="BC24" s="174"/>
      <c r="BD24" s="175"/>
      <c r="BE24" s="173"/>
      <c r="BF24" s="176"/>
      <c r="BG24" s="175"/>
      <c r="BH24" s="173"/>
      <c r="BI24" s="173"/>
      <c r="BJ24" s="177"/>
      <c r="BK24" s="53"/>
      <c r="BL24" s="11"/>
    </row>
    <row r="25" spans="1:70" ht="13.5" customHeight="1" thickBot="1">
      <c r="A25" s="359">
        <v>1</v>
      </c>
      <c r="B25" s="360"/>
      <c r="C25" s="43"/>
      <c r="D25" s="44"/>
      <c r="E25" s="44"/>
      <c r="F25" s="44"/>
      <c r="G25" s="45"/>
      <c r="H25" s="48"/>
      <c r="I25" s="46"/>
      <c r="J25" s="46"/>
      <c r="K25" s="46"/>
      <c r="L25" s="46"/>
      <c r="M25" s="46"/>
      <c r="N25" s="46"/>
      <c r="O25" s="46"/>
      <c r="P25" s="46"/>
      <c r="Q25" s="46"/>
      <c r="R25" s="48" t="s">
        <v>66</v>
      </c>
      <c r="S25" s="48" t="s">
        <v>66</v>
      </c>
      <c r="T25" s="44" t="s">
        <v>64</v>
      </c>
      <c r="U25" s="44" t="s">
        <v>64</v>
      </c>
      <c r="V25" s="44"/>
      <c r="W25" s="44"/>
      <c r="X25" s="46"/>
      <c r="Y25" s="46"/>
      <c r="Z25" s="44"/>
      <c r="AA25" s="44"/>
      <c r="AB25" s="48"/>
      <c r="AC25" s="48"/>
      <c r="AD25" s="47"/>
      <c r="AE25" s="47"/>
      <c r="AF25" s="44"/>
      <c r="AG25" s="44"/>
      <c r="AH25" s="44"/>
      <c r="AI25" s="44"/>
      <c r="AJ25" s="44"/>
      <c r="AK25" s="44"/>
      <c r="AL25" s="48" t="s">
        <v>66</v>
      </c>
      <c r="AM25" s="48" t="s">
        <v>66</v>
      </c>
      <c r="AN25" s="157">
        <v>0</v>
      </c>
      <c r="AO25" s="157">
        <v>0</v>
      </c>
      <c r="AP25" s="157">
        <v>0</v>
      </c>
      <c r="AQ25" s="157">
        <v>0</v>
      </c>
      <c r="AR25" s="157">
        <v>8</v>
      </c>
      <c r="AS25" s="158">
        <v>8</v>
      </c>
      <c r="AT25" s="48" t="s">
        <v>64</v>
      </c>
      <c r="AU25" s="48" t="s">
        <v>64</v>
      </c>
      <c r="AV25" s="48" t="s">
        <v>64</v>
      </c>
      <c r="AW25" s="48" t="s">
        <v>64</v>
      </c>
      <c r="AX25" s="48" t="s">
        <v>64</v>
      </c>
      <c r="AY25" s="48" t="s">
        <v>64</v>
      </c>
      <c r="AZ25" s="48" t="s">
        <v>64</v>
      </c>
      <c r="BA25" s="48" t="s">
        <v>64</v>
      </c>
      <c r="BB25" s="49" t="s">
        <v>64</v>
      </c>
      <c r="BC25" s="50">
        <v>1</v>
      </c>
      <c r="BD25" s="51">
        <v>33</v>
      </c>
      <c r="BE25" s="51">
        <v>4</v>
      </c>
      <c r="BF25" s="51">
        <v>2</v>
      </c>
      <c r="BG25" s="51"/>
      <c r="BH25" s="51">
        <v>2</v>
      </c>
      <c r="BI25" s="51"/>
      <c r="BJ25" s="52">
        <v>11</v>
      </c>
      <c r="BK25" s="53">
        <f>SUM(BD25:BJ25)</f>
        <v>52</v>
      </c>
      <c r="BL25" s="11"/>
      <c r="BR25" s="33"/>
    </row>
    <row r="26" spans="1:70" ht="13.5" customHeight="1" thickBot="1">
      <c r="A26" s="389">
        <v>2</v>
      </c>
      <c r="B26" s="390"/>
      <c r="C26" s="43"/>
      <c r="D26" s="44"/>
      <c r="E26" s="44"/>
      <c r="F26" s="44"/>
      <c r="G26" s="45"/>
      <c r="H26" s="48"/>
      <c r="I26" s="46"/>
      <c r="J26" s="46"/>
      <c r="K26" s="46"/>
      <c r="L26" s="46"/>
      <c r="M26" s="46"/>
      <c r="N26" s="46"/>
      <c r="O26" s="46"/>
      <c r="P26" s="46"/>
      <c r="Q26" s="46"/>
      <c r="R26" s="48" t="s">
        <v>66</v>
      </c>
      <c r="S26" s="48" t="s">
        <v>66</v>
      </c>
      <c r="T26" s="44" t="s">
        <v>64</v>
      </c>
      <c r="U26" s="44" t="s">
        <v>64</v>
      </c>
      <c r="V26" s="44"/>
      <c r="W26" s="44"/>
      <c r="X26" s="46"/>
      <c r="Y26" s="46"/>
      <c r="Z26" s="44"/>
      <c r="AA26" s="44"/>
      <c r="AB26" s="44"/>
      <c r="AC26" s="44"/>
      <c r="AD26" s="47"/>
      <c r="AE26" s="47"/>
      <c r="AF26" s="48"/>
      <c r="AG26" s="44"/>
      <c r="AH26" s="44"/>
      <c r="AI26" s="44"/>
      <c r="AJ26" s="44"/>
      <c r="AK26" s="44"/>
      <c r="AL26" s="44"/>
      <c r="AM26" s="44"/>
      <c r="AN26" s="44"/>
      <c r="AO26" s="44"/>
      <c r="AP26" s="158" t="s">
        <v>66</v>
      </c>
      <c r="AQ26" s="158" t="s">
        <v>66</v>
      </c>
      <c r="AR26" s="158">
        <v>8</v>
      </c>
      <c r="AS26" s="158">
        <v>8</v>
      </c>
      <c r="AT26" s="48" t="s">
        <v>64</v>
      </c>
      <c r="AU26" s="48" t="s">
        <v>64</v>
      </c>
      <c r="AV26" s="48" t="s">
        <v>64</v>
      </c>
      <c r="AW26" s="48" t="s">
        <v>64</v>
      </c>
      <c r="AX26" s="48" t="s">
        <v>64</v>
      </c>
      <c r="AY26" s="48" t="s">
        <v>64</v>
      </c>
      <c r="AZ26" s="48" t="s">
        <v>64</v>
      </c>
      <c r="BA26" s="48" t="s">
        <v>64</v>
      </c>
      <c r="BB26" s="49" t="s">
        <v>64</v>
      </c>
      <c r="BC26" s="88">
        <v>2</v>
      </c>
      <c r="BD26" s="54">
        <v>37</v>
      </c>
      <c r="BE26" s="54"/>
      <c r="BF26" s="54">
        <v>2</v>
      </c>
      <c r="BG26" s="54"/>
      <c r="BH26" s="54">
        <v>2</v>
      </c>
      <c r="BI26" s="54"/>
      <c r="BJ26" s="156">
        <v>11</v>
      </c>
      <c r="BK26" s="53">
        <f>SUM(BD26:BJ26)</f>
        <v>52</v>
      </c>
      <c r="BL26" s="11"/>
      <c r="BR26" s="33"/>
    </row>
    <row r="27" spans="1:64" ht="15.75" customHeight="1" thickBot="1">
      <c r="A27" s="387">
        <v>3</v>
      </c>
      <c r="B27" s="388"/>
      <c r="C27" s="43"/>
      <c r="D27" s="44"/>
      <c r="E27" s="44"/>
      <c r="F27" s="44"/>
      <c r="G27" s="45"/>
      <c r="H27" s="48"/>
      <c r="I27" s="46"/>
      <c r="J27" s="46"/>
      <c r="K27" s="46"/>
      <c r="L27" s="44"/>
      <c r="M27" s="44"/>
      <c r="N27" s="46"/>
      <c r="O27" s="44"/>
      <c r="P27" s="48"/>
      <c r="Q27" s="44"/>
      <c r="R27" s="48" t="s">
        <v>66</v>
      </c>
      <c r="S27" s="48" t="s">
        <v>66</v>
      </c>
      <c r="T27" s="44" t="s">
        <v>64</v>
      </c>
      <c r="U27" s="44" t="s">
        <v>64</v>
      </c>
      <c r="V27" s="48"/>
      <c r="W27" s="44"/>
      <c r="X27" s="46"/>
      <c r="Y27" s="46"/>
      <c r="Z27" s="44"/>
      <c r="AA27" s="48"/>
      <c r="AB27" s="44"/>
      <c r="AC27" s="44"/>
      <c r="AD27" s="44"/>
      <c r="AE27" s="44"/>
      <c r="AF27" s="48" t="s">
        <v>66</v>
      </c>
      <c r="AG27" s="48" t="s">
        <v>66</v>
      </c>
      <c r="AH27" s="48">
        <v>8</v>
      </c>
      <c r="AI27" s="48">
        <v>8</v>
      </c>
      <c r="AJ27" s="44" t="s">
        <v>19</v>
      </c>
      <c r="AK27" s="44" t="s">
        <v>19</v>
      </c>
      <c r="AL27" s="44" t="s">
        <v>19</v>
      </c>
      <c r="AM27" s="44" t="s">
        <v>19</v>
      </c>
      <c r="AN27" s="44" t="s">
        <v>65</v>
      </c>
      <c r="AO27" s="44" t="s">
        <v>65</v>
      </c>
      <c r="AP27" s="44" t="s">
        <v>65</v>
      </c>
      <c r="AQ27" s="44" t="s">
        <v>65</v>
      </c>
      <c r="AR27" s="44" t="s">
        <v>10</v>
      </c>
      <c r="AS27" s="48" t="s">
        <v>10</v>
      </c>
      <c r="AT27" s="48" t="s">
        <v>64</v>
      </c>
      <c r="AU27" s="48" t="s">
        <v>64</v>
      </c>
      <c r="AV27" s="48" t="s">
        <v>64</v>
      </c>
      <c r="AW27" s="48" t="s">
        <v>64</v>
      </c>
      <c r="AX27" s="48" t="s">
        <v>64</v>
      </c>
      <c r="AY27" s="48" t="s">
        <v>64</v>
      </c>
      <c r="AZ27" s="48" t="s">
        <v>64</v>
      </c>
      <c r="BA27" s="48" t="s">
        <v>64</v>
      </c>
      <c r="BB27" s="49" t="s">
        <v>64</v>
      </c>
      <c r="BC27" s="88">
        <v>3</v>
      </c>
      <c r="BD27" s="54">
        <v>27</v>
      </c>
      <c r="BE27" s="54"/>
      <c r="BF27" s="54">
        <v>2</v>
      </c>
      <c r="BG27" s="54">
        <v>4</v>
      </c>
      <c r="BH27" s="54">
        <v>2</v>
      </c>
      <c r="BI27" s="54">
        <v>6</v>
      </c>
      <c r="BJ27" s="54">
        <v>2</v>
      </c>
      <c r="BK27" s="53">
        <f>SUM(BD27:BJ27)</f>
        <v>43</v>
      </c>
      <c r="BL27" s="11"/>
    </row>
    <row r="28" spans="1:64" ht="13.5" customHeight="1" thickBot="1">
      <c r="A28" s="4"/>
      <c r="B28" s="6"/>
      <c r="C28" s="4"/>
      <c r="D28" s="4"/>
      <c r="E28" s="4"/>
      <c r="F28" s="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361" t="s">
        <v>14</v>
      </c>
      <c r="BA28" s="361"/>
      <c r="BB28" s="361"/>
      <c r="BC28" s="31"/>
      <c r="BD28" s="30">
        <f>BD24+BD25+BD26+BD27</f>
        <v>97</v>
      </c>
      <c r="BE28" s="30">
        <f aca="true" t="shared" si="0" ref="BE28:BK28">BE24+BE25+BE26+BE27</f>
        <v>4</v>
      </c>
      <c r="BF28" s="30">
        <f t="shared" si="0"/>
        <v>6</v>
      </c>
      <c r="BG28" s="30">
        <f t="shared" si="0"/>
        <v>4</v>
      </c>
      <c r="BH28" s="30">
        <f t="shared" si="0"/>
        <v>6</v>
      </c>
      <c r="BI28" s="30">
        <f t="shared" si="0"/>
        <v>6</v>
      </c>
      <c r="BJ28" s="30">
        <f t="shared" si="0"/>
        <v>24</v>
      </c>
      <c r="BK28" s="30">
        <f t="shared" si="0"/>
        <v>147</v>
      </c>
      <c r="BL28" s="11"/>
    </row>
    <row r="29" spans="2:63" ht="3.75" customHeight="1">
      <c r="B29" s="2"/>
      <c r="BA29" s="20"/>
      <c r="BB29" s="20"/>
      <c r="BC29" s="20"/>
      <c r="BD29" s="21"/>
      <c r="BE29" s="21"/>
      <c r="BF29" s="21"/>
      <c r="BG29" s="21"/>
      <c r="BH29" s="21"/>
      <c r="BI29" s="21"/>
      <c r="BJ29" s="21"/>
      <c r="BK29" s="21"/>
    </row>
    <row r="30" spans="1:63" ht="12.75" customHeight="1">
      <c r="A30" s="355" t="s">
        <v>15</v>
      </c>
      <c r="B30" s="355"/>
      <c r="C30" s="355"/>
      <c r="D30" s="355"/>
      <c r="E30" s="355"/>
      <c r="F30" s="355"/>
      <c r="G30" s="4"/>
      <c r="H30" s="355" t="s">
        <v>17</v>
      </c>
      <c r="I30" s="355"/>
      <c r="J30" s="355"/>
      <c r="K30" s="355"/>
      <c r="L30" s="355"/>
      <c r="M30" s="355"/>
      <c r="N30" s="355"/>
      <c r="O30" s="4"/>
      <c r="P30" s="355" t="s">
        <v>61</v>
      </c>
      <c r="Q30" s="355"/>
      <c r="R30" s="355"/>
      <c r="S30" s="355"/>
      <c r="T30" s="355"/>
      <c r="U30" s="355"/>
      <c r="V30" s="355"/>
      <c r="W30" s="10"/>
      <c r="X30" s="355" t="s">
        <v>62</v>
      </c>
      <c r="Y30" s="355"/>
      <c r="Z30" s="355"/>
      <c r="AA30" s="355"/>
      <c r="AB30" s="355"/>
      <c r="AC30" s="355"/>
      <c r="AD30" s="355"/>
      <c r="AE30" s="4"/>
      <c r="AF30" s="355" t="s">
        <v>63</v>
      </c>
      <c r="AG30" s="355"/>
      <c r="AH30" s="355"/>
      <c r="AI30" s="355"/>
      <c r="AJ30" s="355"/>
      <c r="AK30" s="355"/>
      <c r="AL30" s="355"/>
      <c r="AM30" s="4"/>
      <c r="AN30" s="355" t="s">
        <v>18</v>
      </c>
      <c r="AO30" s="355"/>
      <c r="AP30" s="355"/>
      <c r="AQ30" s="355"/>
      <c r="AR30" s="355"/>
      <c r="AS30" s="355"/>
      <c r="AT30" s="355"/>
      <c r="AU30" s="4"/>
      <c r="AV30" s="355" t="s">
        <v>255</v>
      </c>
      <c r="AW30" s="355"/>
      <c r="AX30" s="355"/>
      <c r="AY30" s="355"/>
      <c r="AZ30" s="355"/>
      <c r="BA30" s="355"/>
      <c r="BB30" s="355"/>
      <c r="BC30" s="380" t="s">
        <v>290</v>
      </c>
      <c r="BD30" s="380"/>
      <c r="BE30" s="380"/>
      <c r="BF30" s="380"/>
      <c r="BG30" s="355" t="s">
        <v>16</v>
      </c>
      <c r="BH30" s="355"/>
      <c r="BI30" s="355"/>
      <c r="BJ30" s="355"/>
      <c r="BK30" s="4"/>
    </row>
    <row r="31" spans="1:63" ht="12.75" customHeight="1">
      <c r="A31" s="355"/>
      <c r="B31" s="355"/>
      <c r="C31" s="355"/>
      <c r="D31" s="355"/>
      <c r="E31" s="355"/>
      <c r="F31" s="355"/>
      <c r="G31" s="4"/>
      <c r="H31" s="355"/>
      <c r="I31" s="355"/>
      <c r="J31" s="355"/>
      <c r="K31" s="355"/>
      <c r="L31" s="355"/>
      <c r="M31" s="355"/>
      <c r="N31" s="355"/>
      <c r="O31" s="4"/>
      <c r="P31" s="355"/>
      <c r="Q31" s="355"/>
      <c r="R31" s="355"/>
      <c r="S31" s="355"/>
      <c r="T31" s="355"/>
      <c r="U31" s="355"/>
      <c r="V31" s="355"/>
      <c r="W31" s="10"/>
      <c r="X31" s="355"/>
      <c r="Y31" s="355"/>
      <c r="Z31" s="355"/>
      <c r="AA31" s="355"/>
      <c r="AB31" s="355"/>
      <c r="AC31" s="355"/>
      <c r="AD31" s="355"/>
      <c r="AE31" s="4"/>
      <c r="AF31" s="355"/>
      <c r="AG31" s="355"/>
      <c r="AH31" s="355"/>
      <c r="AI31" s="355"/>
      <c r="AJ31" s="355"/>
      <c r="AK31" s="355"/>
      <c r="AL31" s="355"/>
      <c r="AM31" s="4"/>
      <c r="AN31" s="355"/>
      <c r="AO31" s="355"/>
      <c r="AP31" s="355"/>
      <c r="AQ31" s="355"/>
      <c r="AR31" s="355"/>
      <c r="AS31" s="355"/>
      <c r="AT31" s="355"/>
      <c r="AU31" s="4"/>
      <c r="AV31" s="355"/>
      <c r="AW31" s="355"/>
      <c r="AX31" s="355"/>
      <c r="AY31" s="355"/>
      <c r="AZ31" s="355"/>
      <c r="BA31" s="355"/>
      <c r="BB31" s="355"/>
      <c r="BC31" s="380"/>
      <c r="BD31" s="380"/>
      <c r="BE31" s="380"/>
      <c r="BF31" s="380"/>
      <c r="BG31" s="355"/>
      <c r="BH31" s="355"/>
      <c r="BI31" s="355"/>
      <c r="BJ31" s="355"/>
      <c r="BK31" s="4"/>
    </row>
    <row r="32" spans="1:63" ht="12.75" customHeight="1">
      <c r="A32" s="355"/>
      <c r="B32" s="355"/>
      <c r="C32" s="355"/>
      <c r="D32" s="355"/>
      <c r="E32" s="355"/>
      <c r="F32" s="355"/>
      <c r="G32" s="4"/>
      <c r="H32" s="355"/>
      <c r="I32" s="355"/>
      <c r="J32" s="355"/>
      <c r="K32" s="355"/>
      <c r="L32" s="355"/>
      <c r="M32" s="355"/>
      <c r="N32" s="355"/>
      <c r="O32" s="4"/>
      <c r="P32" s="355"/>
      <c r="Q32" s="355"/>
      <c r="R32" s="355"/>
      <c r="S32" s="355"/>
      <c r="T32" s="355"/>
      <c r="U32" s="355"/>
      <c r="V32" s="355"/>
      <c r="W32" s="10"/>
      <c r="X32" s="355"/>
      <c r="Y32" s="355"/>
      <c r="Z32" s="355"/>
      <c r="AA32" s="355"/>
      <c r="AB32" s="355"/>
      <c r="AC32" s="355"/>
      <c r="AD32" s="355"/>
      <c r="AE32" s="4"/>
      <c r="AF32" s="355"/>
      <c r="AG32" s="355"/>
      <c r="AH32" s="355"/>
      <c r="AI32" s="355"/>
      <c r="AJ32" s="355"/>
      <c r="AK32" s="355"/>
      <c r="AL32" s="355"/>
      <c r="AM32" s="4"/>
      <c r="AN32" s="355"/>
      <c r="AO32" s="355"/>
      <c r="AP32" s="355"/>
      <c r="AQ32" s="355"/>
      <c r="AR32" s="355"/>
      <c r="AS32" s="355"/>
      <c r="AT32" s="355"/>
      <c r="AU32" s="4"/>
      <c r="AV32" s="355"/>
      <c r="AW32" s="355"/>
      <c r="AX32" s="355"/>
      <c r="AY32" s="355"/>
      <c r="AZ32" s="355"/>
      <c r="BA32" s="355"/>
      <c r="BB32" s="355"/>
      <c r="BC32" s="380"/>
      <c r="BD32" s="380"/>
      <c r="BE32" s="380"/>
      <c r="BF32" s="380"/>
      <c r="BG32" s="355"/>
      <c r="BH32" s="355"/>
      <c r="BI32" s="355"/>
      <c r="BJ32" s="355"/>
      <c r="BK32" s="4"/>
    </row>
    <row r="33" spans="1:63" ht="12" customHeight="1">
      <c r="A33" s="355"/>
      <c r="B33" s="355"/>
      <c r="C33" s="355"/>
      <c r="D33" s="355"/>
      <c r="E33" s="355"/>
      <c r="F33" s="355"/>
      <c r="G33" s="4"/>
      <c r="H33" s="355"/>
      <c r="I33" s="355"/>
      <c r="J33" s="355"/>
      <c r="K33" s="355"/>
      <c r="L33" s="355"/>
      <c r="M33" s="355"/>
      <c r="N33" s="355"/>
      <c r="O33" s="4"/>
      <c r="P33" s="355"/>
      <c r="Q33" s="355"/>
      <c r="R33" s="355"/>
      <c r="S33" s="355"/>
      <c r="T33" s="355"/>
      <c r="U33" s="355"/>
      <c r="V33" s="355"/>
      <c r="W33" s="10"/>
      <c r="X33" s="355"/>
      <c r="Y33" s="355"/>
      <c r="Z33" s="355"/>
      <c r="AA33" s="355"/>
      <c r="AB33" s="355"/>
      <c r="AC33" s="355"/>
      <c r="AD33" s="355"/>
      <c r="AE33" s="4"/>
      <c r="AF33" s="355"/>
      <c r="AG33" s="355"/>
      <c r="AH33" s="355"/>
      <c r="AI33" s="355"/>
      <c r="AJ33" s="355"/>
      <c r="AK33" s="355"/>
      <c r="AL33" s="355"/>
      <c r="AM33" s="4"/>
      <c r="AN33" s="355"/>
      <c r="AO33" s="355"/>
      <c r="AP33" s="355"/>
      <c r="AQ33" s="355"/>
      <c r="AR33" s="355"/>
      <c r="AS33" s="355"/>
      <c r="AT33" s="355"/>
      <c r="AU33" s="4"/>
      <c r="AV33" s="355"/>
      <c r="AW33" s="355"/>
      <c r="AX33" s="355"/>
      <c r="AY33" s="355"/>
      <c r="AZ33" s="355"/>
      <c r="BA33" s="355"/>
      <c r="BB33" s="355"/>
      <c r="BC33" s="380"/>
      <c r="BD33" s="380"/>
      <c r="BE33" s="380"/>
      <c r="BF33" s="380"/>
      <c r="BG33" s="355"/>
      <c r="BH33" s="355"/>
      <c r="BI33" s="355"/>
      <c r="BJ33" s="355"/>
      <c r="BK33" s="4"/>
    </row>
    <row r="34" spans="1:63" ht="6" customHeight="1">
      <c r="A34" s="355"/>
      <c r="B34" s="355"/>
      <c r="C34" s="355"/>
      <c r="D34" s="355"/>
      <c r="E34" s="355"/>
      <c r="F34" s="355"/>
      <c r="G34" s="4"/>
      <c r="H34" s="355"/>
      <c r="I34" s="355"/>
      <c r="J34" s="355"/>
      <c r="K34" s="355"/>
      <c r="L34" s="355"/>
      <c r="M34" s="355"/>
      <c r="N34" s="355"/>
      <c r="O34" s="4"/>
      <c r="P34" s="355"/>
      <c r="Q34" s="355"/>
      <c r="R34" s="355"/>
      <c r="S34" s="355"/>
      <c r="T34" s="355"/>
      <c r="U34" s="355"/>
      <c r="V34" s="355"/>
      <c r="W34" s="10"/>
      <c r="X34" s="355"/>
      <c r="Y34" s="355"/>
      <c r="Z34" s="355"/>
      <c r="AA34" s="355"/>
      <c r="AB34" s="355"/>
      <c r="AC34" s="355"/>
      <c r="AD34" s="355"/>
      <c r="AE34" s="4"/>
      <c r="AF34" s="355"/>
      <c r="AG34" s="355"/>
      <c r="AH34" s="355"/>
      <c r="AI34" s="355"/>
      <c r="AJ34" s="355"/>
      <c r="AK34" s="355"/>
      <c r="AL34" s="355"/>
      <c r="AM34" s="4"/>
      <c r="AN34" s="355"/>
      <c r="AO34" s="355"/>
      <c r="AP34" s="355"/>
      <c r="AQ34" s="355"/>
      <c r="AR34" s="355"/>
      <c r="AS34" s="355"/>
      <c r="AT34" s="355"/>
      <c r="AU34" s="4"/>
      <c r="AV34" s="355"/>
      <c r="AW34" s="355"/>
      <c r="AX34" s="355"/>
      <c r="AY34" s="355"/>
      <c r="AZ34" s="355"/>
      <c r="BA34" s="355"/>
      <c r="BB34" s="355"/>
      <c r="BC34" s="380"/>
      <c r="BD34" s="380"/>
      <c r="BE34" s="380"/>
      <c r="BF34" s="380"/>
      <c r="BG34" s="355"/>
      <c r="BH34" s="355"/>
      <c r="BI34" s="355"/>
      <c r="BJ34" s="355"/>
      <c r="BK34" s="4"/>
    </row>
    <row r="35" spans="2:63" ht="6" customHeight="1">
      <c r="B35" s="2"/>
      <c r="C35" s="6"/>
      <c r="D35" s="6"/>
      <c r="E35" s="6"/>
      <c r="F35" s="6"/>
      <c r="G35" s="6"/>
      <c r="H35" s="6"/>
      <c r="I35" s="4"/>
      <c r="J35" s="4"/>
      <c r="K35" s="4"/>
      <c r="L35" s="6"/>
      <c r="M35" s="6"/>
      <c r="N35" s="6"/>
      <c r="O35" s="6"/>
      <c r="P35" s="6"/>
      <c r="Q35" s="7"/>
      <c r="R35" s="8"/>
      <c r="S35" s="6"/>
      <c r="T35" s="6"/>
      <c r="U35" s="6"/>
      <c r="V35" s="6"/>
      <c r="W35" s="6"/>
      <c r="X35" s="6"/>
      <c r="Y35" s="6"/>
      <c r="Z35" s="6"/>
      <c r="AA35" s="3"/>
      <c r="AB35" s="3"/>
      <c r="AC35" s="6"/>
      <c r="AD35" s="6"/>
      <c r="AE35" s="6"/>
      <c r="AF35" s="6"/>
      <c r="AG35" s="6"/>
      <c r="AH35" s="6"/>
      <c r="AI35" s="4"/>
      <c r="AJ35" s="4"/>
      <c r="AK35" s="4"/>
      <c r="AL35" s="6"/>
      <c r="AM35" s="6"/>
      <c r="AN35" s="6"/>
      <c r="AO35" s="6"/>
      <c r="AP35" s="6"/>
      <c r="AQ35" s="3"/>
      <c r="AR35" s="3"/>
      <c r="AS35" s="6"/>
      <c r="AT35" s="6"/>
      <c r="AU35" s="6"/>
      <c r="AV35" s="6"/>
      <c r="AW35" s="6"/>
      <c r="AX35" s="6"/>
      <c r="AY35" s="3"/>
      <c r="AZ35" s="3"/>
      <c r="BA35" s="6"/>
      <c r="BB35" s="6"/>
      <c r="BC35" s="6"/>
      <c r="BD35" s="3"/>
      <c r="BE35" s="6"/>
      <c r="BF35" s="6"/>
      <c r="BG35" s="3"/>
      <c r="BH35" s="4"/>
      <c r="BI35" s="4"/>
      <c r="BJ35" s="4"/>
      <c r="BK35" s="4"/>
    </row>
    <row r="36" spans="10:63" ht="9" customHeight="1">
      <c r="J36" s="346"/>
      <c r="K36" s="347"/>
      <c r="L36" s="348"/>
      <c r="M36" s="19"/>
      <c r="N36" s="19"/>
      <c r="O36" s="19"/>
      <c r="P36" s="19"/>
      <c r="Q36" s="19"/>
      <c r="R36" s="346">
        <v>0</v>
      </c>
      <c r="S36" s="347"/>
      <c r="T36" s="348"/>
      <c r="U36" s="19"/>
      <c r="V36" s="19"/>
      <c r="W36" s="19"/>
      <c r="X36" s="19"/>
      <c r="Y36" s="19"/>
      <c r="Z36" s="346">
        <v>8</v>
      </c>
      <c r="AA36" s="347"/>
      <c r="AB36" s="348"/>
      <c r="AC36" s="19"/>
      <c r="AD36" s="19"/>
      <c r="AE36" s="19"/>
      <c r="AF36" s="19"/>
      <c r="AG36" s="19"/>
      <c r="AH36" s="346" t="s">
        <v>19</v>
      </c>
      <c r="AI36" s="347"/>
      <c r="AJ36" s="348"/>
      <c r="AK36" s="19"/>
      <c r="AL36" s="19"/>
      <c r="AM36" s="19"/>
      <c r="AN36" s="19"/>
      <c r="AO36" s="19"/>
      <c r="AP36" s="346" t="s">
        <v>20</v>
      </c>
      <c r="AQ36" s="347"/>
      <c r="AR36" s="348"/>
      <c r="AS36" s="19"/>
      <c r="AT36" s="19"/>
      <c r="AU36" s="19"/>
      <c r="AV36" s="19"/>
      <c r="AW36" s="19"/>
      <c r="AX36" s="346" t="s">
        <v>10</v>
      </c>
      <c r="AY36" s="347"/>
      <c r="AZ36" s="348"/>
      <c r="BA36" s="19"/>
      <c r="BB36" s="19"/>
      <c r="BC36" s="19"/>
      <c r="BD36" s="356" t="s">
        <v>65</v>
      </c>
      <c r="BE36" s="348"/>
      <c r="BF36" s="35"/>
      <c r="BG36" s="19"/>
      <c r="BH36" s="356" t="s">
        <v>64</v>
      </c>
      <c r="BI36" s="348"/>
      <c r="BJ36" s="4"/>
      <c r="BK36" s="4"/>
    </row>
    <row r="37" spans="10:63" ht="10.5" customHeight="1">
      <c r="J37" s="349"/>
      <c r="K37" s="350"/>
      <c r="L37" s="351"/>
      <c r="M37" s="19"/>
      <c r="N37" s="19"/>
      <c r="O37" s="19"/>
      <c r="P37" s="19"/>
      <c r="Q37" s="19"/>
      <c r="R37" s="349"/>
      <c r="S37" s="350"/>
      <c r="T37" s="351"/>
      <c r="U37" s="19"/>
      <c r="V37" s="19"/>
      <c r="W37" s="19"/>
      <c r="X37" s="19"/>
      <c r="Y37" s="19"/>
      <c r="Z37" s="349"/>
      <c r="AA37" s="350"/>
      <c r="AB37" s="351"/>
      <c r="AC37" s="19"/>
      <c r="AD37" s="19"/>
      <c r="AE37" s="19"/>
      <c r="AF37" s="19"/>
      <c r="AG37" s="19"/>
      <c r="AH37" s="349"/>
      <c r="AI37" s="350"/>
      <c r="AJ37" s="351"/>
      <c r="AK37" s="19"/>
      <c r="AL37" s="19"/>
      <c r="AM37" s="19"/>
      <c r="AN37" s="19"/>
      <c r="AO37" s="19"/>
      <c r="AP37" s="349"/>
      <c r="AQ37" s="350"/>
      <c r="AR37" s="351"/>
      <c r="AS37" s="19"/>
      <c r="AT37" s="19"/>
      <c r="AU37" s="19"/>
      <c r="AV37" s="19"/>
      <c r="AW37" s="19"/>
      <c r="AX37" s="349"/>
      <c r="AY37" s="350"/>
      <c r="AZ37" s="351"/>
      <c r="BA37" s="19"/>
      <c r="BB37" s="19"/>
      <c r="BC37" s="19"/>
      <c r="BD37" s="349"/>
      <c r="BE37" s="351"/>
      <c r="BF37" s="35"/>
      <c r="BG37" s="19"/>
      <c r="BH37" s="349"/>
      <c r="BI37" s="351"/>
      <c r="BJ37" s="4"/>
      <c r="BK37" s="4"/>
    </row>
    <row r="38" spans="15:63" ht="12.75" customHeight="1">
      <c r="O38" s="4"/>
      <c r="P38" s="4"/>
      <c r="BF38" s="4"/>
      <c r="BH38" s="4"/>
      <c r="BI38" s="4"/>
      <c r="BJ38" s="4"/>
      <c r="BK38" s="4"/>
    </row>
    <row r="39" spans="15:61" ht="12.75" customHeight="1">
      <c r="O39" s="4"/>
      <c r="P39" s="4"/>
      <c r="BD39" s="4"/>
      <c r="BF39" s="4"/>
      <c r="BG39" s="4"/>
      <c r="BH39" s="4"/>
      <c r="BI39" s="4"/>
    </row>
    <row r="40" spans="15:61" ht="12.75" customHeight="1">
      <c r="O40" s="4"/>
      <c r="P40" s="4"/>
      <c r="BD40" s="4"/>
      <c r="BF40" s="4"/>
      <c r="BG40" s="4"/>
      <c r="BH40" s="4"/>
      <c r="BI40" s="4"/>
    </row>
    <row r="41" spans="3:63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3" spans="17:23" ht="12.75">
      <c r="Q43" s="4"/>
      <c r="R43" s="4"/>
      <c r="S43" s="4"/>
      <c r="T43" s="4"/>
      <c r="U43" s="4"/>
      <c r="V43" s="4"/>
      <c r="W43" s="4"/>
    </row>
    <row r="44" spans="17:23" ht="12.75">
      <c r="Q44" s="4"/>
      <c r="R44" s="4"/>
      <c r="S44" s="4"/>
      <c r="T44" s="4"/>
      <c r="U44" s="4"/>
      <c r="V44" s="4"/>
      <c r="W44" s="4"/>
    </row>
    <row r="45" spans="17:23" ht="12.75">
      <c r="Q45" s="4"/>
      <c r="R45" s="4"/>
      <c r="S45" s="4"/>
      <c r="T45" s="4"/>
      <c r="U45" s="4"/>
      <c r="V45" s="4"/>
      <c r="W45" s="4"/>
    </row>
    <row r="46" spans="17:23" ht="12.75">
      <c r="Q46" s="4"/>
      <c r="R46" s="4"/>
      <c r="S46" s="4"/>
      <c r="T46" s="4"/>
      <c r="U46" s="4"/>
      <c r="V46" s="4"/>
      <c r="W46" s="4"/>
    </row>
    <row r="47" spans="17:23" ht="12.75">
      <c r="Q47" s="4"/>
      <c r="R47" s="4"/>
      <c r="S47" s="4"/>
      <c r="T47" s="4"/>
      <c r="U47" s="4"/>
      <c r="V47" s="4"/>
      <c r="W47" s="4"/>
    </row>
  </sheetData>
  <sheetProtection/>
  <mergeCells count="78">
    <mergeCell ref="K13:K22"/>
    <mergeCell ref="BC30:BF34"/>
    <mergeCell ref="J36:L37"/>
    <mergeCell ref="P30:V34"/>
    <mergeCell ref="R36:T37"/>
    <mergeCell ref="AH36:AJ37"/>
    <mergeCell ref="A13:B23"/>
    <mergeCell ref="X30:AD34"/>
    <mergeCell ref="A27:B27"/>
    <mergeCell ref="Z36:AB37"/>
    <mergeCell ref="A26:B26"/>
    <mergeCell ref="P13:S14"/>
    <mergeCell ref="AP36:AR37"/>
    <mergeCell ref="BJ13:BJ23"/>
    <mergeCell ref="BH13:BH23"/>
    <mergeCell ref="BG15:BG23"/>
    <mergeCell ref="AK13:AK22"/>
    <mergeCell ref="BH36:BI37"/>
    <mergeCell ref="AX13:AX22"/>
    <mergeCell ref="BI13:BI23"/>
    <mergeCell ref="AY13:BB14"/>
    <mergeCell ref="A24:B24"/>
    <mergeCell ref="BK13:BK23"/>
    <mergeCell ref="V2:AZ2"/>
    <mergeCell ref="T5:AZ5"/>
    <mergeCell ref="BF13:BG14"/>
    <mergeCell ref="U8:AY8"/>
    <mergeCell ref="R3:AZ3"/>
    <mergeCell ref="R4:AZ4"/>
    <mergeCell ref="U9:AU9"/>
    <mergeCell ref="BC13:BC23"/>
    <mergeCell ref="A30:F34"/>
    <mergeCell ref="A25:B25"/>
    <mergeCell ref="H30:N34"/>
    <mergeCell ref="AZ28:BB28"/>
    <mergeCell ref="AN30:AT34"/>
    <mergeCell ref="AV30:BB34"/>
    <mergeCell ref="AF30:AL34"/>
    <mergeCell ref="AX36:AZ37"/>
    <mergeCell ref="C8:M8"/>
    <mergeCell ref="C9:M9"/>
    <mergeCell ref="V10:AY10"/>
    <mergeCell ref="V11:AY11"/>
    <mergeCell ref="AZ9:BJ9"/>
    <mergeCell ref="BE13:BE23"/>
    <mergeCell ref="A12:BB12"/>
    <mergeCell ref="BG30:BJ34"/>
    <mergeCell ref="BD36:BE37"/>
    <mergeCell ref="BF15:BF23"/>
    <mergeCell ref="X13:X22"/>
    <mergeCell ref="Y13:AA14"/>
    <mergeCell ref="AB13:AB22"/>
    <mergeCell ref="BA4:BK4"/>
    <mergeCell ref="AL13:AO14"/>
    <mergeCell ref="AT13:AT22"/>
    <mergeCell ref="AU13:AW14"/>
    <mergeCell ref="BC12:BK12"/>
    <mergeCell ref="BD13:BD23"/>
    <mergeCell ref="C5:M5"/>
    <mergeCell ref="U6:AY6"/>
    <mergeCell ref="U7:AY7"/>
    <mergeCell ref="C6:M6"/>
    <mergeCell ref="C7:M7"/>
    <mergeCell ref="C13:F14"/>
    <mergeCell ref="T13:T22"/>
    <mergeCell ref="U13:W14"/>
    <mergeCell ref="AC13:AF14"/>
    <mergeCell ref="AP13:AS14"/>
    <mergeCell ref="BA2:BK2"/>
    <mergeCell ref="BB8:BM8"/>
    <mergeCell ref="BA6:BK6"/>
    <mergeCell ref="BB7:BK7"/>
    <mergeCell ref="BA5:BK5"/>
    <mergeCell ref="G13:G22"/>
    <mergeCell ref="H13:J14"/>
    <mergeCell ref="L13:O14"/>
    <mergeCell ref="AG13:AG22"/>
    <mergeCell ref="AH13:AJ14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6"/>
  <sheetViews>
    <sheetView zoomScale="85" zoomScaleNormal="85" zoomScaleSheetLayoutView="130" zoomScalePageLayoutView="0" workbookViewId="0" topLeftCell="A25">
      <selection activeCell="F23" sqref="F23"/>
    </sheetView>
  </sheetViews>
  <sheetFormatPr defaultColWidth="9.140625" defaultRowHeight="12.75"/>
  <cols>
    <col min="1" max="1" width="12.140625" style="4" customWidth="1"/>
    <col min="2" max="2" width="74.28125" style="4" customWidth="1"/>
    <col min="3" max="3" width="6.57421875" style="9" customWidth="1"/>
    <col min="4" max="4" width="6.28125" style="9" customWidth="1"/>
    <col min="5" max="6" width="6.140625" style="9" customWidth="1"/>
    <col min="7" max="7" width="6.8515625" style="9" customWidth="1"/>
    <col min="8" max="10" width="7.28125" style="36" customWidth="1"/>
    <col min="11" max="11" width="7.8515625" style="36" customWidth="1"/>
    <col min="12" max="12" width="7.57421875" style="36" customWidth="1"/>
    <col min="13" max="13" width="7.140625" style="36" customWidth="1"/>
    <col min="14" max="14" width="6.57421875" style="36" customWidth="1"/>
    <col min="15" max="15" width="6.7109375" style="36" customWidth="1"/>
    <col min="16" max="16" width="6.7109375" style="9" customWidth="1"/>
    <col min="17" max="17" width="6.140625" style="9" customWidth="1"/>
    <col min="18" max="18" width="7.28125" style="9" hidden="1" customWidth="1"/>
    <col min="19" max="19" width="7.57421875" style="9" hidden="1" customWidth="1"/>
    <col min="20" max="20" width="7.8515625" style="9" customWidth="1"/>
    <col min="21" max="21" width="8.57421875" style="9" customWidth="1"/>
    <col min="22" max="22" width="8.00390625" style="4" customWidth="1"/>
    <col min="23" max="23" width="8.421875" style="4" customWidth="1"/>
    <col min="24" max="24" width="8.57421875" style="4" customWidth="1"/>
    <col min="25" max="25" width="8.421875" style="4" customWidth="1"/>
    <col min="26" max="16384" width="9.140625" style="4" customWidth="1"/>
  </cols>
  <sheetData>
    <row r="1" ht="9" customHeight="1"/>
    <row r="2" spans="1:21" ht="17.25" customHeight="1">
      <c r="A2" s="419" t="s">
        <v>21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</row>
    <row r="3" ht="8.25" customHeight="1"/>
    <row r="4" spans="1:25" s="11" customFormat="1" ht="26.25" customHeight="1">
      <c r="A4" s="420" t="s">
        <v>22</v>
      </c>
      <c r="B4" s="421" t="s">
        <v>267</v>
      </c>
      <c r="C4" s="421" t="s">
        <v>92</v>
      </c>
      <c r="D4" s="425"/>
      <c r="E4" s="425"/>
      <c r="F4" s="391" t="s">
        <v>248</v>
      </c>
      <c r="G4" s="392"/>
      <c r="H4" s="397" t="s">
        <v>27</v>
      </c>
      <c r="I4" s="398"/>
      <c r="J4" s="399"/>
      <c r="K4" s="397" t="s">
        <v>253</v>
      </c>
      <c r="L4" s="398"/>
      <c r="M4" s="398"/>
      <c r="N4" s="398"/>
      <c r="O4" s="399"/>
      <c r="P4" s="413" t="s">
        <v>88</v>
      </c>
      <c r="Q4" s="414"/>
      <c r="R4" s="429" t="s">
        <v>200</v>
      </c>
      <c r="S4" s="429"/>
      <c r="T4" s="429"/>
      <c r="U4" s="429"/>
      <c r="V4" s="429"/>
      <c r="W4" s="429"/>
      <c r="X4" s="429"/>
      <c r="Y4" s="430"/>
    </row>
    <row r="5" spans="1:25" s="11" customFormat="1" ht="33.75" customHeight="1">
      <c r="A5" s="420"/>
      <c r="B5" s="421"/>
      <c r="C5" s="425"/>
      <c r="D5" s="425"/>
      <c r="E5" s="425"/>
      <c r="F5" s="393"/>
      <c r="G5" s="394"/>
      <c r="H5" s="426" t="s">
        <v>28</v>
      </c>
      <c r="I5" s="400" t="s">
        <v>49</v>
      </c>
      <c r="J5" s="402" t="s">
        <v>252</v>
      </c>
      <c r="K5" s="426" t="s">
        <v>49</v>
      </c>
      <c r="L5" s="413" t="s">
        <v>29</v>
      </c>
      <c r="M5" s="423"/>
      <c r="N5" s="423"/>
      <c r="O5" s="424"/>
      <c r="P5" s="415"/>
      <c r="Q5" s="414"/>
      <c r="R5" s="431"/>
      <c r="S5" s="431"/>
      <c r="T5" s="431"/>
      <c r="U5" s="431"/>
      <c r="V5" s="431"/>
      <c r="W5" s="431"/>
      <c r="X5" s="431"/>
      <c r="Y5" s="432"/>
    </row>
    <row r="6" spans="1:25" s="11" customFormat="1" ht="14.25" customHeight="1">
      <c r="A6" s="420"/>
      <c r="B6" s="421"/>
      <c r="C6" s="425"/>
      <c r="D6" s="425"/>
      <c r="E6" s="425"/>
      <c r="F6" s="395"/>
      <c r="G6" s="396"/>
      <c r="H6" s="427"/>
      <c r="I6" s="401"/>
      <c r="J6" s="403"/>
      <c r="K6" s="427"/>
      <c r="L6" s="433" t="s">
        <v>30</v>
      </c>
      <c r="M6" s="421" t="s">
        <v>31</v>
      </c>
      <c r="N6" s="421"/>
      <c r="O6" s="435"/>
      <c r="P6" s="433" t="s">
        <v>52</v>
      </c>
      <c r="Q6" s="402" t="s">
        <v>53</v>
      </c>
      <c r="R6" s="438"/>
      <c r="S6" s="422"/>
      <c r="T6" s="422" t="s">
        <v>190</v>
      </c>
      <c r="U6" s="422"/>
      <c r="V6" s="422" t="s">
        <v>24</v>
      </c>
      <c r="W6" s="422"/>
      <c r="X6" s="422" t="s">
        <v>116</v>
      </c>
      <c r="Y6" s="422"/>
    </row>
    <row r="7" spans="1:25" s="11" customFormat="1" ht="135" customHeight="1" thickBot="1">
      <c r="A7" s="420"/>
      <c r="B7" s="421"/>
      <c r="C7" s="72" t="s">
        <v>90</v>
      </c>
      <c r="D7" s="72" t="s">
        <v>91</v>
      </c>
      <c r="E7" s="72" t="s">
        <v>251</v>
      </c>
      <c r="F7" s="211" t="s">
        <v>249</v>
      </c>
      <c r="G7" s="212" t="s">
        <v>250</v>
      </c>
      <c r="H7" s="427"/>
      <c r="I7" s="401"/>
      <c r="J7" s="403"/>
      <c r="K7" s="428"/>
      <c r="L7" s="434"/>
      <c r="M7" s="302" t="s">
        <v>254</v>
      </c>
      <c r="N7" s="302" t="s">
        <v>50</v>
      </c>
      <c r="O7" s="303" t="s">
        <v>51</v>
      </c>
      <c r="P7" s="436"/>
      <c r="Q7" s="437"/>
      <c r="R7" s="232"/>
      <c r="S7" s="59"/>
      <c r="T7" s="59" t="s">
        <v>268</v>
      </c>
      <c r="U7" s="59" t="s">
        <v>231</v>
      </c>
      <c r="V7" s="59" t="s">
        <v>269</v>
      </c>
      <c r="W7" s="59" t="s">
        <v>232</v>
      </c>
      <c r="X7" s="59" t="s">
        <v>233</v>
      </c>
      <c r="Y7" s="59" t="s">
        <v>234</v>
      </c>
    </row>
    <row r="8" spans="1:25" s="11" customFormat="1" ht="18" customHeight="1" thickBot="1">
      <c r="A8" s="108"/>
      <c r="B8" s="109" t="s">
        <v>122</v>
      </c>
      <c r="C8" s="186">
        <v>8</v>
      </c>
      <c r="D8" s="186">
        <v>22</v>
      </c>
      <c r="E8" s="220">
        <v>2</v>
      </c>
      <c r="F8" s="214">
        <v>31</v>
      </c>
      <c r="G8" s="220">
        <v>7</v>
      </c>
      <c r="H8" s="225">
        <f aca="true" t="shared" si="0" ref="H8:Y8">H9+H15+H18</f>
        <v>3186</v>
      </c>
      <c r="I8" s="225">
        <f t="shared" si="0"/>
        <v>1062</v>
      </c>
      <c r="J8" s="225">
        <f t="shared" si="0"/>
        <v>2124</v>
      </c>
      <c r="K8" s="225">
        <f t="shared" si="0"/>
        <v>2706</v>
      </c>
      <c r="L8" s="110">
        <f t="shared" si="0"/>
        <v>480</v>
      </c>
      <c r="M8" s="110">
        <f t="shared" si="0"/>
        <v>302</v>
      </c>
      <c r="N8" s="110">
        <f t="shared" si="0"/>
        <v>174</v>
      </c>
      <c r="O8" s="228">
        <f t="shared" si="0"/>
        <v>12</v>
      </c>
      <c r="P8" s="225">
        <f t="shared" si="0"/>
        <v>108</v>
      </c>
      <c r="Q8" s="228">
        <f t="shared" si="0"/>
        <v>252</v>
      </c>
      <c r="R8" s="225">
        <f t="shared" si="0"/>
        <v>0</v>
      </c>
      <c r="S8" s="110">
        <f t="shared" si="0"/>
        <v>0</v>
      </c>
      <c r="T8" s="110">
        <f t="shared" si="0"/>
        <v>80</v>
      </c>
      <c r="U8" s="110">
        <f t="shared" si="0"/>
        <v>80</v>
      </c>
      <c r="V8" s="110">
        <f t="shared" si="0"/>
        <v>80</v>
      </c>
      <c r="W8" s="110">
        <f t="shared" si="0"/>
        <v>80</v>
      </c>
      <c r="X8" s="167">
        <f t="shared" si="0"/>
        <v>80</v>
      </c>
      <c r="Y8" s="167">
        <f t="shared" si="0"/>
        <v>80</v>
      </c>
    </row>
    <row r="9" spans="1:25" s="3" customFormat="1" ht="18.75" customHeight="1" thickBot="1">
      <c r="A9" s="96" t="s">
        <v>33</v>
      </c>
      <c r="B9" s="101" t="s">
        <v>265</v>
      </c>
      <c r="C9" s="102">
        <v>0</v>
      </c>
      <c r="D9" s="102">
        <v>5</v>
      </c>
      <c r="E9" s="281">
        <v>0</v>
      </c>
      <c r="F9" s="275">
        <v>3</v>
      </c>
      <c r="G9" s="281">
        <v>1</v>
      </c>
      <c r="H9" s="234">
        <f>H10+H11+H12+H13+H14</f>
        <v>580</v>
      </c>
      <c r="I9" s="234">
        <f>I10+I11+I12+I13+I14</f>
        <v>191</v>
      </c>
      <c r="J9" s="234">
        <f>J10+J11+J12+J13+J14</f>
        <v>389</v>
      </c>
      <c r="K9" s="234">
        <f aca="true" t="shared" si="1" ref="K9:S9">K10+K11+K12+K13+K14</f>
        <v>542</v>
      </c>
      <c r="L9" s="97">
        <f t="shared" si="1"/>
        <v>38</v>
      </c>
      <c r="M9" s="97">
        <f t="shared" si="1"/>
        <v>22</v>
      </c>
      <c r="N9" s="97">
        <f t="shared" si="1"/>
        <v>16</v>
      </c>
      <c r="O9" s="243">
        <f t="shared" si="1"/>
        <v>0</v>
      </c>
      <c r="P9" s="234">
        <f t="shared" si="1"/>
        <v>0</v>
      </c>
      <c r="Q9" s="243">
        <f t="shared" si="1"/>
        <v>0</v>
      </c>
      <c r="R9" s="234">
        <f t="shared" si="1"/>
        <v>0</v>
      </c>
      <c r="S9" s="97">
        <f t="shared" si="1"/>
        <v>0</v>
      </c>
      <c r="T9" s="97">
        <f aca="true" t="shared" si="2" ref="T9:Y9">T10+T11+T12+T13+T14</f>
        <v>24</v>
      </c>
      <c r="U9" s="97">
        <f t="shared" si="2"/>
        <v>14</v>
      </c>
      <c r="V9" s="97">
        <f t="shared" si="2"/>
        <v>0</v>
      </c>
      <c r="W9" s="97">
        <f t="shared" si="2"/>
        <v>0</v>
      </c>
      <c r="X9" s="97">
        <f t="shared" si="2"/>
        <v>0</v>
      </c>
      <c r="Y9" s="97">
        <f t="shared" si="2"/>
        <v>0</v>
      </c>
    </row>
    <row r="10" spans="1:25" ht="15" customHeight="1">
      <c r="A10" s="165" t="s">
        <v>34</v>
      </c>
      <c r="B10" s="165" t="s">
        <v>67</v>
      </c>
      <c r="C10" s="122"/>
      <c r="D10" s="122">
        <v>3</v>
      </c>
      <c r="E10" s="304"/>
      <c r="F10" s="305">
        <v>1</v>
      </c>
      <c r="G10" s="304"/>
      <c r="H10" s="305">
        <f>K10+L10</f>
        <v>62</v>
      </c>
      <c r="I10" s="195">
        <v>11</v>
      </c>
      <c r="J10" s="195">
        <v>51</v>
      </c>
      <c r="K10" s="305">
        <v>50</v>
      </c>
      <c r="L10" s="122">
        <f>T10+U10+V10+W10+X10+Y10</f>
        <v>12</v>
      </c>
      <c r="M10" s="122">
        <v>8</v>
      </c>
      <c r="N10" s="122">
        <v>4</v>
      </c>
      <c r="O10" s="306"/>
      <c r="P10" s="305"/>
      <c r="Q10" s="304"/>
      <c r="R10" s="305"/>
      <c r="S10" s="122"/>
      <c r="T10" s="122">
        <v>12</v>
      </c>
      <c r="U10" s="122"/>
      <c r="V10" s="307"/>
      <c r="W10" s="122"/>
      <c r="X10" s="122"/>
      <c r="Y10" s="122"/>
    </row>
    <row r="11" spans="1:25" ht="15" customHeight="1">
      <c r="A11" s="61" t="s">
        <v>37</v>
      </c>
      <c r="B11" s="61" t="s">
        <v>35</v>
      </c>
      <c r="C11" s="14"/>
      <c r="D11" s="14">
        <v>3</v>
      </c>
      <c r="E11" s="222"/>
      <c r="F11" s="216">
        <v>1</v>
      </c>
      <c r="G11" s="222"/>
      <c r="H11" s="216">
        <f>K11+L11</f>
        <v>62</v>
      </c>
      <c r="I11" s="188">
        <v>11</v>
      </c>
      <c r="J11" s="195">
        <v>51</v>
      </c>
      <c r="K11" s="216">
        <v>54</v>
      </c>
      <c r="L11" s="14">
        <f>T11+U11+V11+W11+X11+Y11</f>
        <v>8</v>
      </c>
      <c r="M11" s="14">
        <v>8</v>
      </c>
      <c r="N11" s="14"/>
      <c r="O11" s="230"/>
      <c r="P11" s="216"/>
      <c r="Q11" s="222"/>
      <c r="R11" s="216"/>
      <c r="S11" s="14"/>
      <c r="T11" s="14">
        <v>8</v>
      </c>
      <c r="U11" s="14"/>
      <c r="V11" s="14"/>
      <c r="W11" s="14"/>
      <c r="X11" s="14"/>
      <c r="Y11" s="14"/>
    </row>
    <row r="12" spans="1:25" ht="15" customHeight="1">
      <c r="A12" s="61" t="s">
        <v>38</v>
      </c>
      <c r="B12" s="61" t="s">
        <v>32</v>
      </c>
      <c r="C12" s="14"/>
      <c r="D12" s="14">
        <v>3.4</v>
      </c>
      <c r="E12" s="222"/>
      <c r="F12" s="216">
        <v>1</v>
      </c>
      <c r="G12" s="222">
        <v>1</v>
      </c>
      <c r="H12" s="216">
        <f>K12+L12</f>
        <v>144</v>
      </c>
      <c r="I12" s="188">
        <v>26</v>
      </c>
      <c r="J12" s="195">
        <v>118</v>
      </c>
      <c r="K12" s="216">
        <v>136</v>
      </c>
      <c r="L12" s="14">
        <f>T12+U12+V12+W12+X12+Y12</f>
        <v>8</v>
      </c>
      <c r="M12" s="14"/>
      <c r="N12" s="14">
        <v>8</v>
      </c>
      <c r="O12" s="230"/>
      <c r="P12" s="216"/>
      <c r="Q12" s="222"/>
      <c r="R12" s="216"/>
      <c r="S12" s="14"/>
      <c r="T12" s="14">
        <v>4</v>
      </c>
      <c r="U12" s="14">
        <v>4</v>
      </c>
      <c r="V12" s="14"/>
      <c r="W12" s="14"/>
      <c r="X12" s="14"/>
      <c r="Y12" s="14"/>
    </row>
    <row r="13" spans="1:25" ht="15" customHeight="1">
      <c r="A13" s="61" t="s">
        <v>39</v>
      </c>
      <c r="B13" s="61" t="s">
        <v>36</v>
      </c>
      <c r="C13" s="14"/>
      <c r="D13" s="14" t="s">
        <v>123</v>
      </c>
      <c r="E13" s="222"/>
      <c r="F13" s="216"/>
      <c r="G13" s="222"/>
      <c r="H13" s="216">
        <f>K13+L13</f>
        <v>236</v>
      </c>
      <c r="I13" s="188">
        <v>118</v>
      </c>
      <c r="J13" s="195">
        <v>118</v>
      </c>
      <c r="K13" s="216">
        <v>234</v>
      </c>
      <c r="L13" s="14">
        <f>T13+U13+V13+W13+X13+Y13</f>
        <v>2</v>
      </c>
      <c r="M13" s="14">
        <v>2</v>
      </c>
      <c r="N13" s="14"/>
      <c r="O13" s="230"/>
      <c r="P13" s="216"/>
      <c r="Q13" s="222"/>
      <c r="R13" s="216"/>
      <c r="S13" s="14"/>
      <c r="T13" s="14"/>
      <c r="U13" s="14">
        <v>2</v>
      </c>
      <c r="V13" s="14"/>
      <c r="W13" s="14"/>
      <c r="X13" s="14"/>
      <c r="Y13" s="14"/>
    </row>
    <row r="14" spans="1:25" ht="16.5" customHeight="1" thickBot="1">
      <c r="A14" s="94" t="s">
        <v>141</v>
      </c>
      <c r="B14" s="94" t="s">
        <v>140</v>
      </c>
      <c r="C14" s="95"/>
      <c r="D14" s="187" t="s">
        <v>203</v>
      </c>
      <c r="E14" s="223"/>
      <c r="F14" s="217"/>
      <c r="G14" s="223"/>
      <c r="H14" s="217">
        <f>K14+L14</f>
        <v>76</v>
      </c>
      <c r="I14" s="192">
        <v>25</v>
      </c>
      <c r="J14" s="195">
        <v>51</v>
      </c>
      <c r="K14" s="217">
        <v>68</v>
      </c>
      <c r="L14" s="95">
        <f>T14+U14+V14+W14+X14+Y14</f>
        <v>8</v>
      </c>
      <c r="M14" s="95">
        <v>4</v>
      </c>
      <c r="N14" s="95">
        <v>4</v>
      </c>
      <c r="O14" s="231"/>
      <c r="P14" s="217"/>
      <c r="Q14" s="223"/>
      <c r="R14" s="217"/>
      <c r="S14" s="95"/>
      <c r="T14" s="95"/>
      <c r="U14" s="95">
        <v>8</v>
      </c>
      <c r="V14" s="95"/>
      <c r="W14" s="95"/>
      <c r="X14" s="95"/>
      <c r="Y14" s="95"/>
    </row>
    <row r="15" spans="1:25" s="3" customFormat="1" ht="18" customHeight="1" thickBot="1">
      <c r="A15" s="96" t="s">
        <v>40</v>
      </c>
      <c r="B15" s="101" t="s">
        <v>266</v>
      </c>
      <c r="C15" s="102">
        <v>2</v>
      </c>
      <c r="D15" s="102">
        <v>0</v>
      </c>
      <c r="E15" s="281">
        <v>0</v>
      </c>
      <c r="F15" s="275">
        <v>3</v>
      </c>
      <c r="G15" s="281">
        <v>1</v>
      </c>
      <c r="H15" s="234">
        <f>H16+H17</f>
        <v>276</v>
      </c>
      <c r="I15" s="234">
        <f>I16+I17</f>
        <v>92</v>
      </c>
      <c r="J15" s="234">
        <f>J16+J17</f>
        <v>184</v>
      </c>
      <c r="K15" s="234">
        <f aca="true" t="shared" si="3" ref="K15:S15">K16+K17</f>
        <v>250</v>
      </c>
      <c r="L15" s="97">
        <f t="shared" si="3"/>
        <v>26</v>
      </c>
      <c r="M15" s="97">
        <f t="shared" si="3"/>
        <v>4</v>
      </c>
      <c r="N15" s="97">
        <f t="shared" si="3"/>
        <v>22</v>
      </c>
      <c r="O15" s="243">
        <v>0</v>
      </c>
      <c r="P15" s="234">
        <f t="shared" si="3"/>
        <v>0</v>
      </c>
      <c r="Q15" s="243">
        <f t="shared" si="3"/>
        <v>0</v>
      </c>
      <c r="R15" s="234">
        <f t="shared" si="3"/>
        <v>0</v>
      </c>
      <c r="S15" s="97">
        <f t="shared" si="3"/>
        <v>0</v>
      </c>
      <c r="T15" s="97">
        <f aca="true" t="shared" si="4" ref="T15:Y15">T16+T17</f>
        <v>8</v>
      </c>
      <c r="U15" s="97">
        <f t="shared" si="4"/>
        <v>18</v>
      </c>
      <c r="V15" s="97">
        <f t="shared" si="4"/>
        <v>0</v>
      </c>
      <c r="W15" s="97">
        <f t="shared" si="4"/>
        <v>0</v>
      </c>
      <c r="X15" s="97">
        <f t="shared" si="4"/>
        <v>0</v>
      </c>
      <c r="Y15" s="97">
        <f t="shared" si="4"/>
        <v>0</v>
      </c>
    </row>
    <row r="16" spans="1:25" ht="16.5" customHeight="1">
      <c r="A16" s="165" t="s">
        <v>41</v>
      </c>
      <c r="B16" s="193" t="s">
        <v>154</v>
      </c>
      <c r="C16" s="122">
        <v>4</v>
      </c>
      <c r="D16" s="122"/>
      <c r="E16" s="304"/>
      <c r="F16" s="305">
        <v>1</v>
      </c>
      <c r="G16" s="304"/>
      <c r="H16" s="305">
        <f>K16+L16</f>
        <v>102</v>
      </c>
      <c r="I16" s="195">
        <v>34</v>
      </c>
      <c r="J16" s="304">
        <v>68</v>
      </c>
      <c r="K16" s="305">
        <v>94</v>
      </c>
      <c r="L16" s="122">
        <f>T16+U16+V16+W16+X16+Y16</f>
        <v>8</v>
      </c>
      <c r="M16" s="122"/>
      <c r="N16" s="122">
        <v>8</v>
      </c>
      <c r="O16" s="306"/>
      <c r="P16" s="305"/>
      <c r="Q16" s="304"/>
      <c r="R16" s="305"/>
      <c r="S16" s="122"/>
      <c r="T16" s="122"/>
      <c r="U16" s="122">
        <v>8</v>
      </c>
      <c r="V16" s="308"/>
      <c r="W16" s="308"/>
      <c r="X16" s="307"/>
      <c r="Y16" s="307"/>
    </row>
    <row r="17" spans="1:25" ht="18.75" customHeight="1" thickBot="1">
      <c r="A17" s="113" t="s">
        <v>42</v>
      </c>
      <c r="B17" s="115" t="s">
        <v>206</v>
      </c>
      <c r="C17" s="114">
        <v>4</v>
      </c>
      <c r="D17" s="114"/>
      <c r="E17" s="242"/>
      <c r="F17" s="233">
        <v>2</v>
      </c>
      <c r="G17" s="242">
        <v>1</v>
      </c>
      <c r="H17" s="233">
        <f>K17+L17</f>
        <v>174</v>
      </c>
      <c r="I17" s="192">
        <v>58</v>
      </c>
      <c r="J17" s="242">
        <v>116</v>
      </c>
      <c r="K17" s="233">
        <v>156</v>
      </c>
      <c r="L17" s="14">
        <f>T17+U17+V17+W17+X17+Y17</f>
        <v>18</v>
      </c>
      <c r="M17" s="114">
        <v>4</v>
      </c>
      <c r="N17" s="114">
        <v>14</v>
      </c>
      <c r="O17" s="268" t="s">
        <v>137</v>
      </c>
      <c r="P17" s="233"/>
      <c r="Q17" s="242"/>
      <c r="R17" s="233"/>
      <c r="S17" s="114"/>
      <c r="T17" s="114">
        <v>8</v>
      </c>
      <c r="U17" s="114">
        <v>10</v>
      </c>
      <c r="V17" s="116"/>
      <c r="W17" s="116"/>
      <c r="X17" s="62"/>
      <c r="Y17" s="62"/>
    </row>
    <row r="18" spans="1:25" s="3" customFormat="1" ht="17.25" customHeight="1" thickBot="1">
      <c r="A18" s="96" t="s">
        <v>43</v>
      </c>
      <c r="B18" s="96" t="s">
        <v>44</v>
      </c>
      <c r="C18" s="97">
        <v>6</v>
      </c>
      <c r="D18" s="97">
        <v>17</v>
      </c>
      <c r="E18" s="243">
        <v>2</v>
      </c>
      <c r="F18" s="234">
        <v>25</v>
      </c>
      <c r="G18" s="243">
        <v>5</v>
      </c>
      <c r="H18" s="234">
        <f aca="true" t="shared" si="5" ref="H18:Y18">H19+H31</f>
        <v>2330</v>
      </c>
      <c r="I18" s="234">
        <f t="shared" si="5"/>
        <v>779</v>
      </c>
      <c r="J18" s="234">
        <f t="shared" si="5"/>
        <v>1551</v>
      </c>
      <c r="K18" s="234">
        <f t="shared" si="5"/>
        <v>1914</v>
      </c>
      <c r="L18" s="97">
        <f t="shared" si="5"/>
        <v>416</v>
      </c>
      <c r="M18" s="97">
        <f t="shared" si="5"/>
        <v>276</v>
      </c>
      <c r="N18" s="97">
        <f t="shared" si="5"/>
        <v>136</v>
      </c>
      <c r="O18" s="243">
        <f t="shared" si="5"/>
        <v>12</v>
      </c>
      <c r="P18" s="234">
        <f t="shared" si="5"/>
        <v>108</v>
      </c>
      <c r="Q18" s="243">
        <f t="shared" si="5"/>
        <v>252</v>
      </c>
      <c r="R18" s="234">
        <f t="shared" si="5"/>
        <v>0</v>
      </c>
      <c r="S18" s="97">
        <f t="shared" si="5"/>
        <v>0</v>
      </c>
      <c r="T18" s="97">
        <f t="shared" si="5"/>
        <v>48</v>
      </c>
      <c r="U18" s="97">
        <f t="shared" si="5"/>
        <v>48</v>
      </c>
      <c r="V18" s="97">
        <f t="shared" si="5"/>
        <v>80</v>
      </c>
      <c r="W18" s="97">
        <f t="shared" si="5"/>
        <v>80</v>
      </c>
      <c r="X18" s="97">
        <f t="shared" si="5"/>
        <v>80</v>
      </c>
      <c r="Y18" s="97">
        <f t="shared" si="5"/>
        <v>80</v>
      </c>
    </row>
    <row r="19" spans="1:25" s="3" customFormat="1" ht="17.25" customHeight="1" thickBot="1">
      <c r="A19" s="96" t="s">
        <v>45</v>
      </c>
      <c r="B19" s="96" t="s">
        <v>46</v>
      </c>
      <c r="C19" s="97">
        <v>2</v>
      </c>
      <c r="D19" s="97">
        <v>9</v>
      </c>
      <c r="E19" s="243">
        <v>0</v>
      </c>
      <c r="F19" s="234">
        <v>11</v>
      </c>
      <c r="G19" s="243">
        <v>0</v>
      </c>
      <c r="H19" s="311">
        <f>H20+H21+H22+H23+H24+H25+H26+H27+H28+H29+H30</f>
        <v>856</v>
      </c>
      <c r="I19" s="311">
        <f>I20+I21+I22+I23+I24+I25+I26+I27+I28+I29+I30</f>
        <v>288</v>
      </c>
      <c r="J19" s="311">
        <f>J20+J21+J22+J23+J24+J25+J26+J27+J28+J29+J30</f>
        <v>568</v>
      </c>
      <c r="K19" s="311">
        <f aca="true" t="shared" si="6" ref="K19:S19">K20+K21+K22+K23+K24+K25+K26+K27+K28+K29+K30</f>
        <v>710</v>
      </c>
      <c r="L19" s="312">
        <f t="shared" si="6"/>
        <v>146</v>
      </c>
      <c r="M19" s="312">
        <f t="shared" si="6"/>
        <v>102</v>
      </c>
      <c r="N19" s="312">
        <f t="shared" si="6"/>
        <v>46</v>
      </c>
      <c r="O19" s="313">
        <f t="shared" si="6"/>
        <v>0</v>
      </c>
      <c r="P19" s="311">
        <f t="shared" si="6"/>
        <v>0</v>
      </c>
      <c r="Q19" s="313">
        <f t="shared" si="6"/>
        <v>0</v>
      </c>
      <c r="R19" s="311">
        <f t="shared" si="6"/>
        <v>0</v>
      </c>
      <c r="S19" s="312">
        <f t="shared" si="6"/>
        <v>0</v>
      </c>
      <c r="T19" s="312">
        <f aca="true" t="shared" si="7" ref="T19:Y19">T20+T21+T22+T23+T24+T25+T26+T27+T28+T29+T30</f>
        <v>12</v>
      </c>
      <c r="U19" s="312">
        <f t="shared" si="7"/>
        <v>0</v>
      </c>
      <c r="V19" s="312">
        <f t="shared" si="7"/>
        <v>34</v>
      </c>
      <c r="W19" s="312">
        <f t="shared" si="7"/>
        <v>14</v>
      </c>
      <c r="X19" s="312">
        <f t="shared" si="7"/>
        <v>46</v>
      </c>
      <c r="Y19" s="312">
        <f t="shared" si="7"/>
        <v>40</v>
      </c>
    </row>
    <row r="20" spans="1:25" ht="14.25" customHeight="1">
      <c r="A20" s="165" t="s">
        <v>68</v>
      </c>
      <c r="B20" s="165" t="s">
        <v>155</v>
      </c>
      <c r="C20" s="122"/>
      <c r="D20" s="122">
        <v>3</v>
      </c>
      <c r="E20" s="309"/>
      <c r="F20" s="310" t="s">
        <v>256</v>
      </c>
      <c r="G20" s="309"/>
      <c r="H20" s="305">
        <f>K20+L20</f>
        <v>76</v>
      </c>
      <c r="I20" s="188">
        <v>25</v>
      </c>
      <c r="J20" s="304">
        <v>51</v>
      </c>
      <c r="K20" s="305">
        <v>64</v>
      </c>
      <c r="L20" s="122">
        <f>T20+U20+V20+W20+X20+Y20</f>
        <v>12</v>
      </c>
      <c r="M20" s="122">
        <v>8</v>
      </c>
      <c r="N20" s="122">
        <v>4</v>
      </c>
      <c r="O20" s="304"/>
      <c r="P20" s="305"/>
      <c r="Q20" s="304"/>
      <c r="R20" s="305"/>
      <c r="S20" s="122"/>
      <c r="T20" s="122">
        <v>12</v>
      </c>
      <c r="U20" s="122"/>
      <c r="V20" s="122"/>
      <c r="W20" s="122"/>
      <c r="X20" s="122"/>
      <c r="Y20" s="122"/>
    </row>
    <row r="21" spans="1:25" ht="16.5" customHeight="1">
      <c r="A21" s="61" t="s">
        <v>69</v>
      </c>
      <c r="B21" s="61" t="s">
        <v>156</v>
      </c>
      <c r="C21" s="14"/>
      <c r="D21" s="14">
        <v>6</v>
      </c>
      <c r="E21" s="222"/>
      <c r="F21" s="216">
        <v>1</v>
      </c>
      <c r="G21" s="222"/>
      <c r="H21" s="216">
        <f aca="true" t="shared" si="8" ref="H21:H30">K21+L21</f>
        <v>72</v>
      </c>
      <c r="I21" s="188">
        <v>24</v>
      </c>
      <c r="J21" s="222">
        <v>48</v>
      </c>
      <c r="K21" s="216">
        <v>58</v>
      </c>
      <c r="L21" s="14">
        <f aca="true" t="shared" si="9" ref="L21:L30">T21+U21+V21+W21+X21+Y21</f>
        <v>14</v>
      </c>
      <c r="M21" s="14">
        <v>10</v>
      </c>
      <c r="N21" s="14">
        <v>4</v>
      </c>
      <c r="O21" s="230"/>
      <c r="P21" s="216"/>
      <c r="Q21" s="222"/>
      <c r="R21" s="216"/>
      <c r="S21" s="14"/>
      <c r="T21" s="14"/>
      <c r="U21" s="14"/>
      <c r="V21" s="14"/>
      <c r="W21" s="14">
        <v>14</v>
      </c>
      <c r="X21" s="14"/>
      <c r="Y21" s="14"/>
    </row>
    <row r="22" spans="1:25" ht="17.25" customHeight="1">
      <c r="A22" s="61" t="s">
        <v>70</v>
      </c>
      <c r="B22" s="61" t="s">
        <v>207</v>
      </c>
      <c r="C22" s="14"/>
      <c r="D22" s="14">
        <v>5</v>
      </c>
      <c r="E22" s="222"/>
      <c r="F22" s="216">
        <v>1</v>
      </c>
      <c r="G22" s="222"/>
      <c r="H22" s="216">
        <f t="shared" si="8"/>
        <v>102</v>
      </c>
      <c r="I22" s="188">
        <v>34</v>
      </c>
      <c r="J22" s="222">
        <v>68</v>
      </c>
      <c r="K22" s="216">
        <v>86</v>
      </c>
      <c r="L22" s="14">
        <f t="shared" si="9"/>
        <v>16</v>
      </c>
      <c r="M22" s="14">
        <v>10</v>
      </c>
      <c r="N22" s="14">
        <v>6</v>
      </c>
      <c r="O22" s="230"/>
      <c r="P22" s="216"/>
      <c r="Q22" s="222"/>
      <c r="R22" s="216"/>
      <c r="S22" s="14"/>
      <c r="T22" s="14"/>
      <c r="U22" s="14"/>
      <c r="V22" s="14">
        <v>16</v>
      </c>
      <c r="W22" s="14"/>
      <c r="X22" s="14"/>
      <c r="Y22" s="14"/>
    </row>
    <row r="23" spans="1:25" ht="15.75" customHeight="1">
      <c r="A23" s="61" t="s">
        <v>71</v>
      </c>
      <c r="B23" s="61" t="s">
        <v>157</v>
      </c>
      <c r="C23" s="14"/>
      <c r="D23" s="14">
        <v>7</v>
      </c>
      <c r="E23" s="222"/>
      <c r="F23" s="216">
        <v>1</v>
      </c>
      <c r="G23" s="222"/>
      <c r="H23" s="216">
        <f t="shared" si="8"/>
        <v>77</v>
      </c>
      <c r="I23" s="188">
        <v>26</v>
      </c>
      <c r="J23" s="222">
        <v>51</v>
      </c>
      <c r="K23" s="216">
        <v>65</v>
      </c>
      <c r="L23" s="14">
        <f t="shared" si="9"/>
        <v>12</v>
      </c>
      <c r="M23" s="14">
        <v>8</v>
      </c>
      <c r="N23" s="14">
        <v>6</v>
      </c>
      <c r="O23" s="230"/>
      <c r="P23" s="216"/>
      <c r="Q23" s="222"/>
      <c r="R23" s="216"/>
      <c r="S23" s="14"/>
      <c r="T23" s="14"/>
      <c r="U23" s="14"/>
      <c r="V23" s="14"/>
      <c r="W23" s="14"/>
      <c r="X23" s="14">
        <v>12</v>
      </c>
      <c r="Y23" s="14"/>
    </row>
    <row r="24" spans="1:25" ht="16.5" customHeight="1">
      <c r="A24" s="61" t="s">
        <v>72</v>
      </c>
      <c r="B24" s="61" t="s">
        <v>158</v>
      </c>
      <c r="C24" s="14"/>
      <c r="D24" s="14">
        <v>8</v>
      </c>
      <c r="E24" s="222"/>
      <c r="F24" s="216">
        <v>1</v>
      </c>
      <c r="G24" s="222"/>
      <c r="H24" s="216">
        <f t="shared" si="8"/>
        <v>51</v>
      </c>
      <c r="I24" s="188">
        <v>17</v>
      </c>
      <c r="J24" s="222">
        <v>34</v>
      </c>
      <c r="K24" s="216">
        <v>37</v>
      </c>
      <c r="L24" s="14">
        <f t="shared" si="9"/>
        <v>14</v>
      </c>
      <c r="M24" s="14">
        <v>14</v>
      </c>
      <c r="N24" s="14"/>
      <c r="O24" s="230"/>
      <c r="P24" s="216"/>
      <c r="Q24" s="222"/>
      <c r="R24" s="216"/>
      <c r="S24" s="14"/>
      <c r="T24" s="14"/>
      <c r="U24" s="14"/>
      <c r="V24" s="14"/>
      <c r="W24" s="14"/>
      <c r="X24" s="14"/>
      <c r="Y24" s="14">
        <v>14</v>
      </c>
    </row>
    <row r="25" spans="1:25" s="34" customFormat="1" ht="17.25" customHeight="1">
      <c r="A25" s="61" t="s">
        <v>73</v>
      </c>
      <c r="B25" s="65" t="s">
        <v>208</v>
      </c>
      <c r="C25" s="15">
        <v>7</v>
      </c>
      <c r="D25" s="15"/>
      <c r="E25" s="244"/>
      <c r="F25" s="235">
        <v>1</v>
      </c>
      <c r="G25" s="244"/>
      <c r="H25" s="250">
        <f t="shared" si="8"/>
        <v>72</v>
      </c>
      <c r="I25" s="188">
        <v>24</v>
      </c>
      <c r="J25" s="257">
        <v>48</v>
      </c>
      <c r="K25" s="250">
        <v>62</v>
      </c>
      <c r="L25" s="14">
        <f t="shared" si="9"/>
        <v>10</v>
      </c>
      <c r="M25" s="14">
        <v>8</v>
      </c>
      <c r="N25" s="14">
        <v>2</v>
      </c>
      <c r="O25" s="222"/>
      <c r="P25" s="263"/>
      <c r="Q25" s="273"/>
      <c r="R25" s="263"/>
      <c r="S25" s="64"/>
      <c r="T25" s="64"/>
      <c r="U25" s="64"/>
      <c r="V25" s="64"/>
      <c r="W25" s="64"/>
      <c r="X25" s="64">
        <v>10</v>
      </c>
      <c r="Y25" s="64"/>
    </row>
    <row r="26" spans="1:25" ht="16.5" customHeight="1">
      <c r="A26" s="61" t="s">
        <v>74</v>
      </c>
      <c r="B26" s="65" t="s">
        <v>209</v>
      </c>
      <c r="C26" s="15">
        <v>5</v>
      </c>
      <c r="D26" s="15"/>
      <c r="E26" s="244"/>
      <c r="F26" s="235">
        <v>1</v>
      </c>
      <c r="G26" s="244"/>
      <c r="H26" s="250">
        <f t="shared" si="8"/>
        <v>102</v>
      </c>
      <c r="I26" s="188">
        <v>34</v>
      </c>
      <c r="J26" s="257">
        <v>68</v>
      </c>
      <c r="K26" s="250">
        <v>84</v>
      </c>
      <c r="L26" s="14">
        <f t="shared" si="9"/>
        <v>18</v>
      </c>
      <c r="M26" s="14">
        <v>12</v>
      </c>
      <c r="N26" s="14">
        <v>6</v>
      </c>
      <c r="O26" s="230"/>
      <c r="P26" s="216"/>
      <c r="Q26" s="222"/>
      <c r="R26" s="216"/>
      <c r="S26" s="14"/>
      <c r="T26" s="14"/>
      <c r="U26" s="14"/>
      <c r="V26" s="14">
        <v>18</v>
      </c>
      <c r="W26" s="14"/>
      <c r="X26" s="14"/>
      <c r="Y26" s="14"/>
    </row>
    <row r="27" spans="1:25" ht="15" customHeight="1">
      <c r="A27" s="189" t="s">
        <v>75</v>
      </c>
      <c r="B27" s="65" t="s">
        <v>229</v>
      </c>
      <c r="C27" s="15"/>
      <c r="D27" s="15">
        <v>8</v>
      </c>
      <c r="E27" s="244"/>
      <c r="F27" s="235">
        <v>1</v>
      </c>
      <c r="G27" s="244"/>
      <c r="H27" s="250">
        <f t="shared" si="8"/>
        <v>72</v>
      </c>
      <c r="I27" s="188">
        <v>24</v>
      </c>
      <c r="J27" s="257">
        <v>48</v>
      </c>
      <c r="K27" s="250">
        <v>60</v>
      </c>
      <c r="L27" s="14">
        <f t="shared" si="9"/>
        <v>12</v>
      </c>
      <c r="M27" s="14">
        <v>8</v>
      </c>
      <c r="N27" s="14">
        <v>4</v>
      </c>
      <c r="O27" s="230"/>
      <c r="P27" s="216"/>
      <c r="Q27" s="222"/>
      <c r="R27" s="216"/>
      <c r="S27" s="14"/>
      <c r="T27" s="14"/>
      <c r="U27" s="14"/>
      <c r="V27" s="14"/>
      <c r="W27" s="14"/>
      <c r="X27" s="14"/>
      <c r="Y27" s="14">
        <v>12</v>
      </c>
    </row>
    <row r="28" spans="1:25" ht="15" customHeight="1">
      <c r="A28" s="189" t="s">
        <v>76</v>
      </c>
      <c r="B28" s="65" t="s">
        <v>77</v>
      </c>
      <c r="C28" s="15"/>
      <c r="D28" s="15">
        <v>7</v>
      </c>
      <c r="E28" s="244"/>
      <c r="F28" s="235">
        <v>1</v>
      </c>
      <c r="G28" s="244"/>
      <c r="H28" s="250">
        <f t="shared" si="8"/>
        <v>102</v>
      </c>
      <c r="I28" s="188">
        <v>34</v>
      </c>
      <c r="J28" s="257">
        <v>68</v>
      </c>
      <c r="K28" s="250">
        <v>90</v>
      </c>
      <c r="L28" s="14">
        <f t="shared" si="9"/>
        <v>12</v>
      </c>
      <c r="M28" s="14">
        <v>8</v>
      </c>
      <c r="N28" s="14">
        <v>4</v>
      </c>
      <c r="O28" s="230"/>
      <c r="P28" s="216"/>
      <c r="Q28" s="222"/>
      <c r="R28" s="216"/>
      <c r="S28" s="14"/>
      <c r="T28" s="14"/>
      <c r="U28" s="14"/>
      <c r="V28" s="14"/>
      <c r="W28" s="14"/>
      <c r="X28" s="14">
        <v>12</v>
      </c>
      <c r="Y28" s="14"/>
    </row>
    <row r="29" spans="1:25" ht="15" customHeight="1">
      <c r="A29" s="189" t="s">
        <v>210</v>
      </c>
      <c r="B29" s="65" t="s">
        <v>211</v>
      </c>
      <c r="C29" s="15"/>
      <c r="D29" s="15">
        <v>7</v>
      </c>
      <c r="E29" s="244"/>
      <c r="F29" s="235">
        <v>1</v>
      </c>
      <c r="G29" s="244"/>
      <c r="H29" s="250">
        <f t="shared" si="8"/>
        <v>72</v>
      </c>
      <c r="I29" s="188">
        <v>24</v>
      </c>
      <c r="J29" s="257">
        <v>48</v>
      </c>
      <c r="K29" s="250">
        <v>60</v>
      </c>
      <c r="L29" s="14">
        <f t="shared" si="9"/>
        <v>12</v>
      </c>
      <c r="M29" s="14">
        <v>8</v>
      </c>
      <c r="N29" s="14">
        <v>4</v>
      </c>
      <c r="O29" s="230"/>
      <c r="P29" s="216"/>
      <c r="Q29" s="222"/>
      <c r="R29" s="216"/>
      <c r="S29" s="14"/>
      <c r="T29" s="14"/>
      <c r="U29" s="14"/>
      <c r="V29" s="14"/>
      <c r="W29" s="14"/>
      <c r="X29" s="14">
        <v>12</v>
      </c>
      <c r="Y29" s="14"/>
    </row>
    <row r="30" spans="1:25" ht="15" customHeight="1" thickBot="1">
      <c r="A30" s="190" t="s">
        <v>159</v>
      </c>
      <c r="B30" s="196" t="s">
        <v>212</v>
      </c>
      <c r="C30" s="191"/>
      <c r="D30" s="191">
        <v>8</v>
      </c>
      <c r="E30" s="245"/>
      <c r="F30" s="236">
        <v>1</v>
      </c>
      <c r="G30" s="245"/>
      <c r="H30" s="251">
        <f t="shared" si="8"/>
        <v>58</v>
      </c>
      <c r="I30" s="192">
        <v>22</v>
      </c>
      <c r="J30" s="258">
        <v>36</v>
      </c>
      <c r="K30" s="251">
        <v>44</v>
      </c>
      <c r="L30" s="14">
        <f t="shared" si="9"/>
        <v>14</v>
      </c>
      <c r="M30" s="14">
        <v>8</v>
      </c>
      <c r="N30" s="14">
        <v>6</v>
      </c>
      <c r="O30" s="230"/>
      <c r="P30" s="216"/>
      <c r="Q30" s="222"/>
      <c r="R30" s="216"/>
      <c r="S30" s="14"/>
      <c r="T30" s="37"/>
      <c r="U30" s="14"/>
      <c r="V30" s="14"/>
      <c r="W30" s="14"/>
      <c r="X30" s="14"/>
      <c r="Y30" s="14">
        <v>14</v>
      </c>
    </row>
    <row r="31" spans="1:25" s="3" customFormat="1" ht="20.25" customHeight="1" thickBot="1">
      <c r="A31" s="96" t="s">
        <v>47</v>
      </c>
      <c r="B31" s="96" t="s">
        <v>48</v>
      </c>
      <c r="C31" s="97">
        <v>4</v>
      </c>
      <c r="D31" s="97">
        <v>8</v>
      </c>
      <c r="E31" s="243">
        <v>2</v>
      </c>
      <c r="F31" s="234">
        <v>14</v>
      </c>
      <c r="G31" s="243">
        <v>5</v>
      </c>
      <c r="H31" s="234">
        <f>H32+H37+H42+H46</f>
        <v>1474</v>
      </c>
      <c r="I31" s="234">
        <f>I32+I37+I42+I46</f>
        <v>491</v>
      </c>
      <c r="J31" s="234">
        <f>J32+J37+J42+J46</f>
        <v>983</v>
      </c>
      <c r="K31" s="234">
        <f aca="true" t="shared" si="10" ref="K31:Y31">K32+K37+K42+K46</f>
        <v>1204</v>
      </c>
      <c r="L31" s="97">
        <f t="shared" si="10"/>
        <v>270</v>
      </c>
      <c r="M31" s="97">
        <f t="shared" si="10"/>
        <v>174</v>
      </c>
      <c r="N31" s="97">
        <f t="shared" si="10"/>
        <v>90</v>
      </c>
      <c r="O31" s="243">
        <f t="shared" si="10"/>
        <v>12</v>
      </c>
      <c r="P31" s="234">
        <f t="shared" si="10"/>
        <v>108</v>
      </c>
      <c r="Q31" s="243">
        <f t="shared" si="10"/>
        <v>252</v>
      </c>
      <c r="R31" s="234">
        <f t="shared" si="10"/>
        <v>0</v>
      </c>
      <c r="S31" s="97">
        <f t="shared" si="10"/>
        <v>0</v>
      </c>
      <c r="T31" s="97">
        <f t="shared" si="10"/>
        <v>36</v>
      </c>
      <c r="U31" s="97">
        <f t="shared" si="10"/>
        <v>48</v>
      </c>
      <c r="V31" s="97">
        <f t="shared" si="10"/>
        <v>46</v>
      </c>
      <c r="W31" s="97">
        <f t="shared" si="10"/>
        <v>66</v>
      </c>
      <c r="X31" s="97">
        <f t="shared" si="10"/>
        <v>34</v>
      </c>
      <c r="Y31" s="97">
        <f t="shared" si="10"/>
        <v>40</v>
      </c>
    </row>
    <row r="32" spans="1:25" s="3" customFormat="1" ht="19.5" customHeight="1" thickBot="1">
      <c r="A32" s="96" t="s">
        <v>78</v>
      </c>
      <c r="B32" s="101" t="s">
        <v>218</v>
      </c>
      <c r="C32" s="102">
        <v>1</v>
      </c>
      <c r="D32" s="102">
        <v>2</v>
      </c>
      <c r="E32" s="281">
        <v>1</v>
      </c>
      <c r="F32" s="275">
        <v>4</v>
      </c>
      <c r="G32" s="281">
        <v>1</v>
      </c>
      <c r="H32" s="311">
        <f>H33+H34+H35</f>
        <v>510</v>
      </c>
      <c r="I32" s="311">
        <f>I33+I34+I35</f>
        <v>170</v>
      </c>
      <c r="J32" s="311">
        <f>J33+J34+J35</f>
        <v>340</v>
      </c>
      <c r="K32" s="311">
        <f aca="true" t="shared" si="11" ref="K32:Y32">K33+K34+K35</f>
        <v>432</v>
      </c>
      <c r="L32" s="312">
        <f t="shared" si="11"/>
        <v>78</v>
      </c>
      <c r="M32" s="312">
        <f t="shared" si="11"/>
        <v>46</v>
      </c>
      <c r="N32" s="312">
        <f t="shared" si="11"/>
        <v>26</v>
      </c>
      <c r="O32" s="313">
        <f t="shared" si="11"/>
        <v>6</v>
      </c>
      <c r="P32" s="311">
        <f t="shared" si="11"/>
        <v>0</v>
      </c>
      <c r="Q32" s="313">
        <f>Q33+Q34+Q35+Q36</f>
        <v>108</v>
      </c>
      <c r="R32" s="311">
        <f t="shared" si="11"/>
        <v>0</v>
      </c>
      <c r="S32" s="312">
        <f t="shared" si="11"/>
        <v>0</v>
      </c>
      <c r="T32" s="312">
        <f t="shared" si="11"/>
        <v>36</v>
      </c>
      <c r="U32" s="312">
        <f t="shared" si="11"/>
        <v>42</v>
      </c>
      <c r="V32" s="312">
        <f t="shared" si="11"/>
        <v>0</v>
      </c>
      <c r="W32" s="312">
        <f t="shared" si="11"/>
        <v>0</v>
      </c>
      <c r="X32" s="312">
        <f t="shared" si="11"/>
        <v>0</v>
      </c>
      <c r="Y32" s="312">
        <f t="shared" si="11"/>
        <v>0</v>
      </c>
    </row>
    <row r="33" spans="1:25" ht="16.5" customHeight="1">
      <c r="A33" s="193" t="s">
        <v>79</v>
      </c>
      <c r="B33" s="193" t="s">
        <v>213</v>
      </c>
      <c r="C33" s="122">
        <v>4</v>
      </c>
      <c r="D33" s="194"/>
      <c r="E33" s="246" t="s">
        <v>257</v>
      </c>
      <c r="F33" s="237" t="s">
        <v>258</v>
      </c>
      <c r="G33" s="246" t="s">
        <v>256</v>
      </c>
      <c r="H33" s="252">
        <f>K33+L33</f>
        <v>255</v>
      </c>
      <c r="I33" s="195">
        <v>85</v>
      </c>
      <c r="J33" s="259">
        <v>170</v>
      </c>
      <c r="K33" s="252">
        <v>211</v>
      </c>
      <c r="L33" s="195">
        <f>T33+U33</f>
        <v>44</v>
      </c>
      <c r="M33" s="98">
        <v>22</v>
      </c>
      <c r="N33" s="98">
        <v>16</v>
      </c>
      <c r="O33" s="296">
        <v>6</v>
      </c>
      <c r="P33" s="314"/>
      <c r="Q33" s="296"/>
      <c r="R33" s="288"/>
      <c r="S33" s="98"/>
      <c r="T33" s="98">
        <v>20</v>
      </c>
      <c r="U33" s="98">
        <v>24</v>
      </c>
      <c r="V33" s="98"/>
      <c r="W33" s="98"/>
      <c r="X33" s="307"/>
      <c r="Y33" s="307"/>
    </row>
    <row r="34" spans="1:25" ht="16.5" customHeight="1">
      <c r="A34" s="65" t="s">
        <v>214</v>
      </c>
      <c r="B34" s="65" t="s">
        <v>215</v>
      </c>
      <c r="C34" s="14"/>
      <c r="D34" s="15">
        <v>3</v>
      </c>
      <c r="E34" s="244"/>
      <c r="F34" s="238">
        <v>1</v>
      </c>
      <c r="G34" s="256"/>
      <c r="H34" s="252">
        <f>K34+L34</f>
        <v>102</v>
      </c>
      <c r="I34" s="195">
        <v>34</v>
      </c>
      <c r="J34" s="259">
        <v>68</v>
      </c>
      <c r="K34" s="250">
        <v>86</v>
      </c>
      <c r="L34" s="195">
        <f>T34+U34</f>
        <v>16</v>
      </c>
      <c r="M34" s="66">
        <v>12</v>
      </c>
      <c r="N34" s="66">
        <v>4</v>
      </c>
      <c r="O34" s="269"/>
      <c r="P34" s="264"/>
      <c r="Q34" s="269"/>
      <c r="R34" s="266"/>
      <c r="S34" s="66"/>
      <c r="T34" s="66">
        <v>16</v>
      </c>
      <c r="U34" s="66"/>
      <c r="V34" s="66"/>
      <c r="W34" s="66"/>
      <c r="X34" s="62"/>
      <c r="Y34" s="62"/>
    </row>
    <row r="35" spans="1:25" ht="16.5" customHeight="1">
      <c r="A35" s="65" t="s">
        <v>216</v>
      </c>
      <c r="B35" s="65" t="s">
        <v>217</v>
      </c>
      <c r="C35" s="14"/>
      <c r="D35" s="15">
        <v>4</v>
      </c>
      <c r="E35" s="244"/>
      <c r="F35" s="238">
        <v>1</v>
      </c>
      <c r="G35" s="256"/>
      <c r="H35" s="252">
        <f>K35+L35</f>
        <v>153</v>
      </c>
      <c r="I35" s="195">
        <v>51</v>
      </c>
      <c r="J35" s="259">
        <v>102</v>
      </c>
      <c r="K35" s="250">
        <v>135</v>
      </c>
      <c r="L35" s="195">
        <f>T35+U35</f>
        <v>18</v>
      </c>
      <c r="M35" s="66">
        <v>12</v>
      </c>
      <c r="N35" s="66">
        <v>6</v>
      </c>
      <c r="O35" s="270"/>
      <c r="P35" s="264"/>
      <c r="Q35" s="269"/>
      <c r="R35" s="266"/>
      <c r="S35" s="66"/>
      <c r="T35" s="79"/>
      <c r="U35" s="66">
        <v>18</v>
      </c>
      <c r="V35" s="66"/>
      <c r="W35" s="66"/>
      <c r="X35" s="62"/>
      <c r="Y35" s="62"/>
    </row>
    <row r="36" spans="1:25" ht="16.5" customHeight="1" thickBot="1">
      <c r="A36" s="94" t="s">
        <v>124</v>
      </c>
      <c r="B36" s="196" t="s">
        <v>80</v>
      </c>
      <c r="C36" s="197"/>
      <c r="D36" s="191" t="s">
        <v>123</v>
      </c>
      <c r="E36" s="247"/>
      <c r="F36" s="239"/>
      <c r="G36" s="247"/>
      <c r="H36" s="253"/>
      <c r="I36" s="198"/>
      <c r="J36" s="260"/>
      <c r="K36" s="253"/>
      <c r="L36" s="195"/>
      <c r="M36" s="121"/>
      <c r="N36" s="121"/>
      <c r="O36" s="271"/>
      <c r="P36" s="265"/>
      <c r="Q36" s="272">
        <v>108</v>
      </c>
      <c r="R36" s="267"/>
      <c r="S36" s="120"/>
      <c r="T36" s="120"/>
      <c r="U36" s="120" t="s">
        <v>230</v>
      </c>
      <c r="V36" s="120"/>
      <c r="W36" s="120"/>
      <c r="X36" s="160"/>
      <c r="Y36" s="160"/>
    </row>
    <row r="37" spans="1:25" ht="34.5" customHeight="1" thickBot="1">
      <c r="A37" s="315" t="s">
        <v>81</v>
      </c>
      <c r="B37" s="316" t="s">
        <v>228</v>
      </c>
      <c r="C37" s="317">
        <v>2</v>
      </c>
      <c r="D37" s="317">
        <v>3</v>
      </c>
      <c r="E37" s="318">
        <v>0</v>
      </c>
      <c r="F37" s="319">
        <v>6</v>
      </c>
      <c r="G37" s="318">
        <v>3</v>
      </c>
      <c r="H37" s="320">
        <f>H38+H39+H40</f>
        <v>537</v>
      </c>
      <c r="I37" s="320">
        <f>I38+I39+I40</f>
        <v>179</v>
      </c>
      <c r="J37" s="320">
        <f>J38+J39+J40</f>
        <v>358</v>
      </c>
      <c r="K37" s="320">
        <f aca="true" t="shared" si="12" ref="K37:X37">K38+K39+K40</f>
        <v>425</v>
      </c>
      <c r="L37" s="321">
        <f t="shared" si="12"/>
        <v>112</v>
      </c>
      <c r="M37" s="321">
        <f t="shared" si="12"/>
        <v>70</v>
      </c>
      <c r="N37" s="321">
        <f t="shared" si="12"/>
        <v>42</v>
      </c>
      <c r="O37" s="322">
        <f t="shared" si="12"/>
        <v>0</v>
      </c>
      <c r="P37" s="320">
        <f t="shared" si="12"/>
        <v>0</v>
      </c>
      <c r="Q37" s="322">
        <f>Q38+Q39+Q40+Q41</f>
        <v>72</v>
      </c>
      <c r="R37" s="320">
        <f t="shared" si="12"/>
        <v>0</v>
      </c>
      <c r="S37" s="321">
        <f t="shared" si="12"/>
        <v>0</v>
      </c>
      <c r="T37" s="321">
        <f t="shared" si="12"/>
        <v>0</v>
      </c>
      <c r="U37" s="321">
        <f t="shared" si="12"/>
        <v>0</v>
      </c>
      <c r="V37" s="321">
        <f t="shared" si="12"/>
        <v>46</v>
      </c>
      <c r="W37" s="321">
        <f t="shared" si="12"/>
        <v>66</v>
      </c>
      <c r="X37" s="321">
        <f t="shared" si="12"/>
        <v>0</v>
      </c>
      <c r="Y37" s="323">
        <f>Y38+Y39+Y40</f>
        <v>0</v>
      </c>
    </row>
    <row r="38" spans="1:25" ht="19.5" customHeight="1">
      <c r="A38" s="165" t="s">
        <v>82</v>
      </c>
      <c r="B38" s="193" t="s">
        <v>219</v>
      </c>
      <c r="C38" s="199">
        <v>6</v>
      </c>
      <c r="D38" s="200">
        <v>5</v>
      </c>
      <c r="E38" s="248"/>
      <c r="F38" s="240">
        <v>2</v>
      </c>
      <c r="G38" s="248">
        <v>1</v>
      </c>
      <c r="H38" s="254">
        <f>K38+L38</f>
        <v>228</v>
      </c>
      <c r="I38" s="201">
        <v>76</v>
      </c>
      <c r="J38" s="261">
        <v>152</v>
      </c>
      <c r="K38" s="254">
        <v>186</v>
      </c>
      <c r="L38" s="195">
        <f>T38+U38+V38+W38</f>
        <v>42</v>
      </c>
      <c r="M38" s="98">
        <v>24</v>
      </c>
      <c r="N38" s="98">
        <v>18</v>
      </c>
      <c r="O38" s="296"/>
      <c r="P38" s="314"/>
      <c r="Q38" s="296"/>
      <c r="R38" s="288"/>
      <c r="S38" s="98"/>
      <c r="T38" s="98"/>
      <c r="U38" s="98"/>
      <c r="V38" s="98">
        <v>18</v>
      </c>
      <c r="W38" s="98">
        <v>24</v>
      </c>
      <c r="X38" s="307"/>
      <c r="Y38" s="307"/>
    </row>
    <row r="39" spans="1:25" ht="17.25" customHeight="1">
      <c r="A39" s="61" t="s">
        <v>143</v>
      </c>
      <c r="B39" s="65" t="s">
        <v>220</v>
      </c>
      <c r="C39" s="24">
        <v>6</v>
      </c>
      <c r="D39" s="24">
        <v>5</v>
      </c>
      <c r="E39" s="218"/>
      <c r="F39" s="169">
        <v>2</v>
      </c>
      <c r="G39" s="218">
        <v>1</v>
      </c>
      <c r="H39" s="224">
        <f>K39+L39</f>
        <v>156</v>
      </c>
      <c r="I39" s="164">
        <v>52</v>
      </c>
      <c r="J39" s="227">
        <v>104</v>
      </c>
      <c r="K39" s="224">
        <v>120</v>
      </c>
      <c r="L39" s="188">
        <f>T39+U39+V39+W39</f>
        <v>36</v>
      </c>
      <c r="M39" s="66">
        <v>24</v>
      </c>
      <c r="N39" s="66">
        <v>12</v>
      </c>
      <c r="O39" s="270"/>
      <c r="P39" s="264"/>
      <c r="Q39" s="269"/>
      <c r="R39" s="266"/>
      <c r="S39" s="66"/>
      <c r="T39" s="66"/>
      <c r="U39" s="66"/>
      <c r="V39" s="66">
        <v>16</v>
      </c>
      <c r="W39" s="66">
        <v>20</v>
      </c>
      <c r="X39" s="62"/>
      <c r="Y39" s="62"/>
    </row>
    <row r="40" spans="1:25" ht="16.5" customHeight="1">
      <c r="A40" s="61" t="s">
        <v>221</v>
      </c>
      <c r="B40" s="65" t="s">
        <v>202</v>
      </c>
      <c r="C40" s="24"/>
      <c r="D40" s="24">
        <v>6</v>
      </c>
      <c r="E40" s="218"/>
      <c r="F40" s="169">
        <v>2</v>
      </c>
      <c r="G40" s="218">
        <v>1</v>
      </c>
      <c r="H40" s="224">
        <f>K40+L40</f>
        <v>153</v>
      </c>
      <c r="I40" s="164">
        <v>51</v>
      </c>
      <c r="J40" s="227">
        <v>102</v>
      </c>
      <c r="K40" s="224">
        <v>119</v>
      </c>
      <c r="L40" s="188">
        <f>T40+U40+V40+W40</f>
        <v>34</v>
      </c>
      <c r="M40" s="66">
        <v>22</v>
      </c>
      <c r="N40" s="66">
        <v>12</v>
      </c>
      <c r="O40" s="269"/>
      <c r="P40" s="266"/>
      <c r="Q40" s="269"/>
      <c r="R40" s="266"/>
      <c r="S40" s="66"/>
      <c r="T40" s="66"/>
      <c r="U40" s="66"/>
      <c r="V40" s="66">
        <v>12</v>
      </c>
      <c r="W40" s="66">
        <v>22</v>
      </c>
      <c r="X40" s="62"/>
      <c r="Y40" s="62"/>
    </row>
    <row r="41" spans="1:25" ht="16.5" customHeight="1" thickBot="1">
      <c r="A41" s="94" t="s">
        <v>126</v>
      </c>
      <c r="B41" s="196" t="s">
        <v>80</v>
      </c>
      <c r="C41" s="202"/>
      <c r="D41" s="166" t="s">
        <v>125</v>
      </c>
      <c r="E41" s="249"/>
      <c r="F41" s="241"/>
      <c r="G41" s="249"/>
      <c r="H41" s="255"/>
      <c r="I41" s="203"/>
      <c r="J41" s="262"/>
      <c r="K41" s="255"/>
      <c r="L41" s="203"/>
      <c r="M41" s="121"/>
      <c r="N41" s="121"/>
      <c r="O41" s="272"/>
      <c r="P41" s="267"/>
      <c r="Q41" s="272">
        <v>72</v>
      </c>
      <c r="R41" s="267"/>
      <c r="S41" s="120"/>
      <c r="T41" s="120"/>
      <c r="U41" s="120"/>
      <c r="V41" s="120"/>
      <c r="W41" s="120" t="s">
        <v>127</v>
      </c>
      <c r="X41" s="160"/>
      <c r="Y41" s="160"/>
    </row>
    <row r="42" spans="1:25" ht="35.25" customHeight="1" thickBot="1">
      <c r="A42" s="96" t="s">
        <v>144</v>
      </c>
      <c r="B42" s="101" t="s">
        <v>222</v>
      </c>
      <c r="C42" s="102">
        <v>1</v>
      </c>
      <c r="D42" s="102">
        <v>2</v>
      </c>
      <c r="E42" s="281">
        <v>1</v>
      </c>
      <c r="F42" s="275">
        <v>3</v>
      </c>
      <c r="G42" s="281">
        <v>1</v>
      </c>
      <c r="H42" s="311">
        <f>H43+H44</f>
        <v>376</v>
      </c>
      <c r="I42" s="311">
        <f>I43+I44</f>
        <v>125</v>
      </c>
      <c r="J42" s="311">
        <f>J43+J44</f>
        <v>251</v>
      </c>
      <c r="K42" s="311">
        <f aca="true" t="shared" si="13" ref="K42:Y42">K43+K44</f>
        <v>302</v>
      </c>
      <c r="L42" s="312">
        <f t="shared" si="13"/>
        <v>74</v>
      </c>
      <c r="M42" s="312">
        <f t="shared" si="13"/>
        <v>52</v>
      </c>
      <c r="N42" s="312">
        <f t="shared" si="13"/>
        <v>22</v>
      </c>
      <c r="O42" s="313">
        <f t="shared" si="13"/>
        <v>6</v>
      </c>
      <c r="P42" s="311">
        <f t="shared" si="13"/>
        <v>0</v>
      </c>
      <c r="Q42" s="313">
        <f>Q43+Q44+Q45</f>
        <v>72</v>
      </c>
      <c r="R42" s="311">
        <f t="shared" si="13"/>
        <v>0</v>
      </c>
      <c r="S42" s="312">
        <f t="shared" si="13"/>
        <v>0</v>
      </c>
      <c r="T42" s="312">
        <f t="shared" si="13"/>
        <v>0</v>
      </c>
      <c r="U42" s="312">
        <f t="shared" si="13"/>
        <v>0</v>
      </c>
      <c r="V42" s="312">
        <f t="shared" si="13"/>
        <v>0</v>
      </c>
      <c r="W42" s="312">
        <f t="shared" si="13"/>
        <v>0</v>
      </c>
      <c r="X42" s="312">
        <f t="shared" si="13"/>
        <v>34</v>
      </c>
      <c r="Y42" s="312">
        <f t="shared" si="13"/>
        <v>40</v>
      </c>
    </row>
    <row r="43" spans="1:25" ht="16.5" customHeight="1">
      <c r="A43" s="165" t="s">
        <v>145</v>
      </c>
      <c r="B43" s="193" t="s">
        <v>223</v>
      </c>
      <c r="C43" s="200"/>
      <c r="D43" s="200">
        <v>7</v>
      </c>
      <c r="E43" s="248"/>
      <c r="F43" s="240">
        <v>1</v>
      </c>
      <c r="G43" s="248"/>
      <c r="H43" s="254">
        <f>K43+L43</f>
        <v>76</v>
      </c>
      <c r="I43" s="201">
        <v>25</v>
      </c>
      <c r="J43" s="261">
        <v>51</v>
      </c>
      <c r="K43" s="254">
        <v>54</v>
      </c>
      <c r="L43" s="195">
        <f>S43+T43+U43+V43+W43+X43+Y43</f>
        <v>22</v>
      </c>
      <c r="M43" s="98">
        <v>12</v>
      </c>
      <c r="N43" s="98">
        <v>10</v>
      </c>
      <c r="O43" s="296"/>
      <c r="P43" s="314"/>
      <c r="Q43" s="296"/>
      <c r="R43" s="288"/>
      <c r="S43" s="98"/>
      <c r="T43" s="98"/>
      <c r="U43" s="98"/>
      <c r="V43" s="98"/>
      <c r="W43" s="98"/>
      <c r="X43" s="209">
        <v>22</v>
      </c>
      <c r="Y43" s="209"/>
    </row>
    <row r="44" spans="1:25" ht="16.5" customHeight="1">
      <c r="A44" s="61" t="s">
        <v>224</v>
      </c>
      <c r="B44" s="65" t="s">
        <v>225</v>
      </c>
      <c r="C44" s="24">
        <v>8</v>
      </c>
      <c r="D44" s="24">
        <v>7</v>
      </c>
      <c r="E44" s="280" t="s">
        <v>236</v>
      </c>
      <c r="F44" s="274" t="s">
        <v>258</v>
      </c>
      <c r="G44" s="280" t="s">
        <v>256</v>
      </c>
      <c r="H44" s="224">
        <f>K44+L44</f>
        <v>300</v>
      </c>
      <c r="I44" s="164">
        <v>100</v>
      </c>
      <c r="J44" s="227">
        <v>200</v>
      </c>
      <c r="K44" s="224">
        <v>248</v>
      </c>
      <c r="L44" s="195">
        <f>S44+T44+U44+V44+W44+X44+Y44</f>
        <v>52</v>
      </c>
      <c r="M44" s="66">
        <v>40</v>
      </c>
      <c r="N44" s="66">
        <v>12</v>
      </c>
      <c r="O44" s="269">
        <v>6</v>
      </c>
      <c r="P44" s="264"/>
      <c r="Q44" s="269"/>
      <c r="R44" s="266"/>
      <c r="S44" s="66"/>
      <c r="T44" s="66"/>
      <c r="U44" s="66"/>
      <c r="V44" s="66"/>
      <c r="W44" s="66"/>
      <c r="X44" s="66">
        <v>12</v>
      </c>
      <c r="Y44" s="69">
        <v>40</v>
      </c>
    </row>
    <row r="45" spans="1:25" ht="16.5" customHeight="1" thickBot="1">
      <c r="A45" s="94" t="s">
        <v>151</v>
      </c>
      <c r="B45" s="196" t="s">
        <v>80</v>
      </c>
      <c r="C45" s="166"/>
      <c r="D45" s="166" t="s">
        <v>237</v>
      </c>
      <c r="E45" s="219"/>
      <c r="F45" s="213"/>
      <c r="G45" s="219"/>
      <c r="H45" s="286"/>
      <c r="I45" s="163"/>
      <c r="J45" s="294"/>
      <c r="K45" s="286"/>
      <c r="L45" s="195"/>
      <c r="M45" s="120"/>
      <c r="N45" s="120"/>
      <c r="O45" s="272"/>
      <c r="P45" s="267"/>
      <c r="Q45" s="272">
        <v>72</v>
      </c>
      <c r="R45" s="267"/>
      <c r="S45" s="120"/>
      <c r="T45" s="120"/>
      <c r="U45" s="120"/>
      <c r="V45" s="120"/>
      <c r="W45" s="120"/>
      <c r="X45" s="163"/>
      <c r="Y45" s="163" t="s">
        <v>127</v>
      </c>
    </row>
    <row r="46" spans="1:25" s="3" customFormat="1" ht="31.5" customHeight="1" thickBot="1">
      <c r="A46" s="96" t="s">
        <v>146</v>
      </c>
      <c r="B46" s="101" t="s">
        <v>161</v>
      </c>
      <c r="C46" s="102">
        <v>0</v>
      </c>
      <c r="D46" s="102">
        <v>1</v>
      </c>
      <c r="E46" s="281">
        <v>0</v>
      </c>
      <c r="F46" s="275">
        <v>1</v>
      </c>
      <c r="G46" s="281"/>
      <c r="H46" s="234">
        <f aca="true" t="shared" si="14" ref="H46:O46">H47</f>
        <v>51</v>
      </c>
      <c r="I46" s="234">
        <f t="shared" si="14"/>
        <v>17</v>
      </c>
      <c r="J46" s="234">
        <f t="shared" si="14"/>
        <v>34</v>
      </c>
      <c r="K46" s="234">
        <f t="shared" si="14"/>
        <v>45</v>
      </c>
      <c r="L46" s="97">
        <f t="shared" si="14"/>
        <v>6</v>
      </c>
      <c r="M46" s="97">
        <f t="shared" si="14"/>
        <v>6</v>
      </c>
      <c r="N46" s="97">
        <f t="shared" si="14"/>
        <v>0</v>
      </c>
      <c r="O46" s="243">
        <f t="shared" si="14"/>
        <v>0</v>
      </c>
      <c r="P46" s="234">
        <f>P48</f>
        <v>108</v>
      </c>
      <c r="Q46" s="243">
        <f aca="true" t="shared" si="15" ref="Q46:Y46">Q47</f>
        <v>0</v>
      </c>
      <c r="R46" s="234">
        <f t="shared" si="15"/>
        <v>0</v>
      </c>
      <c r="S46" s="97">
        <f t="shared" si="15"/>
        <v>0</v>
      </c>
      <c r="T46" s="97">
        <f t="shared" si="15"/>
        <v>0</v>
      </c>
      <c r="U46" s="97">
        <f t="shared" si="15"/>
        <v>6</v>
      </c>
      <c r="V46" s="97">
        <f t="shared" si="15"/>
        <v>0</v>
      </c>
      <c r="W46" s="97">
        <f t="shared" si="15"/>
        <v>0</v>
      </c>
      <c r="X46" s="97">
        <f t="shared" si="15"/>
        <v>0</v>
      </c>
      <c r="Y46" s="97">
        <f t="shared" si="15"/>
        <v>0</v>
      </c>
    </row>
    <row r="47" spans="1:25" s="3" customFormat="1" ht="16.5" customHeight="1">
      <c r="A47" s="204" t="s">
        <v>226</v>
      </c>
      <c r="B47" s="205" t="s">
        <v>227</v>
      </c>
      <c r="C47" s="206"/>
      <c r="D47" s="207">
        <v>4</v>
      </c>
      <c r="E47" s="282"/>
      <c r="F47" s="276">
        <v>1</v>
      </c>
      <c r="G47" s="282"/>
      <c r="H47" s="287">
        <f>K47+L47</f>
        <v>51</v>
      </c>
      <c r="I47" s="208">
        <v>17</v>
      </c>
      <c r="J47" s="295">
        <v>34</v>
      </c>
      <c r="K47" s="292">
        <v>45</v>
      </c>
      <c r="L47" s="195">
        <f>T47+U47+V47+W47</f>
        <v>6</v>
      </c>
      <c r="M47" s="66">
        <v>6</v>
      </c>
      <c r="N47" s="66"/>
      <c r="O47" s="229"/>
      <c r="P47" s="226"/>
      <c r="Q47" s="229"/>
      <c r="R47" s="226"/>
      <c r="S47" s="92"/>
      <c r="T47" s="92"/>
      <c r="U47" s="98">
        <v>6</v>
      </c>
      <c r="V47" s="185"/>
      <c r="W47" s="185"/>
      <c r="X47" s="184"/>
      <c r="Y47" s="184"/>
    </row>
    <row r="48" spans="1:25" ht="16.5" customHeight="1">
      <c r="A48" s="124" t="s">
        <v>160</v>
      </c>
      <c r="B48" s="125" t="s">
        <v>162</v>
      </c>
      <c r="C48" s="126"/>
      <c r="D48" s="126" t="s">
        <v>123</v>
      </c>
      <c r="E48" s="283"/>
      <c r="F48" s="277"/>
      <c r="G48" s="283"/>
      <c r="H48" s="288"/>
      <c r="I48" s="98"/>
      <c r="J48" s="296"/>
      <c r="K48" s="288"/>
      <c r="L48" s="98"/>
      <c r="M48" s="99"/>
      <c r="N48" s="99"/>
      <c r="O48" s="300"/>
      <c r="P48" s="288">
        <v>108</v>
      </c>
      <c r="Q48" s="296"/>
      <c r="R48" s="288"/>
      <c r="S48" s="98"/>
      <c r="T48" s="99"/>
      <c r="U48" s="98" t="s">
        <v>230</v>
      </c>
      <c r="V48" s="98"/>
      <c r="W48" s="98"/>
      <c r="X48" s="66"/>
      <c r="Y48" s="66"/>
    </row>
    <row r="49" spans="1:25" ht="16.5" customHeight="1" thickBot="1">
      <c r="A49" s="117" t="s">
        <v>147</v>
      </c>
      <c r="B49" s="118" t="s">
        <v>142</v>
      </c>
      <c r="C49" s="119" t="s">
        <v>123</v>
      </c>
      <c r="D49" s="119"/>
      <c r="E49" s="284"/>
      <c r="F49" s="278"/>
      <c r="G49" s="284"/>
      <c r="H49" s="267"/>
      <c r="I49" s="120"/>
      <c r="J49" s="272"/>
      <c r="K49" s="267"/>
      <c r="L49" s="120"/>
      <c r="M49" s="120"/>
      <c r="N49" s="120"/>
      <c r="O49" s="272"/>
      <c r="P49" s="267"/>
      <c r="Q49" s="272"/>
      <c r="R49" s="267"/>
      <c r="S49" s="120"/>
      <c r="T49" s="120"/>
      <c r="U49" s="120"/>
      <c r="V49" s="120"/>
      <c r="W49" s="120"/>
      <c r="X49" s="160"/>
      <c r="Y49" s="62"/>
    </row>
    <row r="50" spans="1:25" ht="8.25" customHeight="1" thickBot="1">
      <c r="A50" s="107"/>
      <c r="B50" s="112"/>
      <c r="C50" s="106"/>
      <c r="D50" s="106"/>
      <c r="E50" s="285"/>
      <c r="F50" s="279"/>
      <c r="G50" s="285"/>
      <c r="H50" s="289"/>
      <c r="I50" s="111"/>
      <c r="J50" s="297"/>
      <c r="K50" s="289"/>
      <c r="L50" s="111"/>
      <c r="M50" s="111"/>
      <c r="N50" s="111"/>
      <c r="O50" s="297"/>
      <c r="P50" s="289"/>
      <c r="Q50" s="297"/>
      <c r="R50" s="289"/>
      <c r="S50" s="111"/>
      <c r="T50" s="111"/>
      <c r="U50" s="111"/>
      <c r="V50" s="111"/>
      <c r="W50" s="111"/>
      <c r="X50" s="161"/>
      <c r="Y50" s="62"/>
    </row>
    <row r="51" spans="1:25" ht="18.75" customHeight="1" thickBot="1">
      <c r="A51" s="96" t="s">
        <v>106</v>
      </c>
      <c r="B51" s="101" t="s">
        <v>83</v>
      </c>
      <c r="C51" s="102"/>
      <c r="D51" s="102"/>
      <c r="E51" s="281"/>
      <c r="F51" s="275"/>
      <c r="G51" s="281"/>
      <c r="H51" s="290"/>
      <c r="I51" s="103"/>
      <c r="J51" s="298"/>
      <c r="K51" s="293"/>
      <c r="L51" s="104"/>
      <c r="M51" s="104"/>
      <c r="N51" s="104"/>
      <c r="O51" s="301"/>
      <c r="P51" s="290"/>
      <c r="Q51" s="298"/>
      <c r="R51" s="290"/>
      <c r="S51" s="103"/>
      <c r="T51" s="104"/>
      <c r="U51" s="104"/>
      <c r="V51" s="105"/>
      <c r="W51" s="97"/>
      <c r="X51" s="161"/>
      <c r="Y51" s="97" t="s">
        <v>111</v>
      </c>
    </row>
    <row r="52" spans="1:25" s="3" customFormat="1" ht="18" customHeight="1">
      <c r="A52" s="89" t="s">
        <v>85</v>
      </c>
      <c r="B52" s="90" t="s">
        <v>255</v>
      </c>
      <c r="C52" s="91"/>
      <c r="D52" s="91"/>
      <c r="E52" s="221"/>
      <c r="F52" s="215"/>
      <c r="G52" s="221"/>
      <c r="H52" s="291"/>
      <c r="I52" s="93"/>
      <c r="J52" s="299"/>
      <c r="K52" s="291"/>
      <c r="L52" s="93"/>
      <c r="M52" s="93"/>
      <c r="N52" s="93"/>
      <c r="O52" s="299"/>
      <c r="P52" s="226"/>
      <c r="Q52" s="299"/>
      <c r="R52" s="291"/>
      <c r="S52" s="93"/>
      <c r="T52" s="93"/>
      <c r="U52" s="99"/>
      <c r="V52" s="100"/>
      <c r="W52" s="98"/>
      <c r="X52" s="162"/>
      <c r="Y52" s="98" t="s">
        <v>112</v>
      </c>
    </row>
    <row r="53" spans="1:25" s="3" customFormat="1" ht="18" customHeight="1">
      <c r="A53" s="60"/>
      <c r="B53" s="82" t="s">
        <v>118</v>
      </c>
      <c r="C53" s="73"/>
      <c r="D53" s="73"/>
      <c r="E53" s="73"/>
      <c r="F53" s="73"/>
      <c r="G53" s="73"/>
      <c r="H53" s="75"/>
      <c r="I53" s="75"/>
      <c r="J53" s="75"/>
      <c r="K53" s="75"/>
      <c r="L53" s="75"/>
      <c r="M53" s="75"/>
      <c r="N53" s="75"/>
      <c r="O53" s="75"/>
      <c r="P53" s="74"/>
      <c r="Q53" s="75"/>
      <c r="R53" s="75"/>
      <c r="S53" s="75"/>
      <c r="T53" s="75"/>
      <c r="U53" s="79"/>
      <c r="V53" s="81"/>
      <c r="W53" s="66"/>
      <c r="X53" s="159"/>
      <c r="Y53" s="66" t="s">
        <v>114</v>
      </c>
    </row>
    <row r="54" spans="1:25" ht="32.25" customHeight="1">
      <c r="A54" s="76" t="s">
        <v>86</v>
      </c>
      <c r="B54" s="77" t="s">
        <v>261</v>
      </c>
      <c r="C54" s="78"/>
      <c r="D54" s="78"/>
      <c r="E54" s="78"/>
      <c r="F54" s="78"/>
      <c r="G54" s="78"/>
      <c r="H54" s="79"/>
      <c r="I54" s="79"/>
      <c r="J54" s="79"/>
      <c r="K54" s="79"/>
      <c r="L54" s="79"/>
      <c r="M54" s="79"/>
      <c r="N54" s="79"/>
      <c r="O54" s="79"/>
      <c r="P54" s="66"/>
      <c r="Q54" s="66"/>
      <c r="R54" s="66"/>
      <c r="S54" s="66"/>
      <c r="T54" s="66"/>
      <c r="U54" s="66"/>
      <c r="V54" s="80"/>
      <c r="W54" s="83"/>
      <c r="X54" s="62"/>
      <c r="Y54" s="83" t="s">
        <v>135</v>
      </c>
    </row>
    <row r="55" spans="1:25" ht="31.5" customHeight="1">
      <c r="A55" s="76" t="s">
        <v>87</v>
      </c>
      <c r="B55" s="77" t="s">
        <v>262</v>
      </c>
      <c r="C55" s="78"/>
      <c r="D55" s="78"/>
      <c r="E55" s="78"/>
      <c r="F55" s="78"/>
      <c r="G55" s="78"/>
      <c r="H55" s="79"/>
      <c r="I55" s="79"/>
      <c r="J55" s="79"/>
      <c r="K55" s="79"/>
      <c r="L55" s="79"/>
      <c r="M55" s="79"/>
      <c r="N55" s="79"/>
      <c r="O55" s="79"/>
      <c r="P55" s="66"/>
      <c r="Q55" s="66"/>
      <c r="R55" s="66"/>
      <c r="S55" s="66"/>
      <c r="T55" s="66"/>
      <c r="U55" s="66"/>
      <c r="V55" s="80"/>
      <c r="W55" s="83"/>
      <c r="X55" s="62"/>
      <c r="Y55" s="83" t="s">
        <v>136</v>
      </c>
    </row>
    <row r="56" spans="1:25" ht="18" customHeight="1">
      <c r="A56" s="63" t="s">
        <v>119</v>
      </c>
      <c r="B56" s="67" t="s">
        <v>201</v>
      </c>
      <c r="C56" s="15"/>
      <c r="D56" s="15"/>
      <c r="E56" s="15"/>
      <c r="F56" s="15"/>
      <c r="G56" s="15"/>
      <c r="H56" s="37"/>
      <c r="I56" s="37"/>
      <c r="J56" s="37"/>
      <c r="K56" s="416" t="s">
        <v>23</v>
      </c>
      <c r="L56" s="407" t="s">
        <v>84</v>
      </c>
      <c r="M56" s="408"/>
      <c r="N56" s="408"/>
      <c r="O56" s="408"/>
      <c r="P56" s="408"/>
      <c r="Q56" s="409"/>
      <c r="R56" s="168">
        <v>15</v>
      </c>
      <c r="S56" s="168">
        <v>16</v>
      </c>
      <c r="T56" s="69">
        <v>7</v>
      </c>
      <c r="U56" s="69">
        <v>8</v>
      </c>
      <c r="V56" s="69">
        <v>5</v>
      </c>
      <c r="W56" s="69">
        <v>4</v>
      </c>
      <c r="X56" s="69">
        <v>6</v>
      </c>
      <c r="Y56" s="69">
        <v>4</v>
      </c>
    </row>
    <row r="57" spans="1:25" ht="16.5" customHeight="1">
      <c r="A57" s="63"/>
      <c r="B57" s="61" t="s">
        <v>148</v>
      </c>
      <c r="C57" s="14"/>
      <c r="D57" s="14"/>
      <c r="E57" s="14"/>
      <c r="F57" s="14"/>
      <c r="G57" s="14"/>
      <c r="H57" s="37"/>
      <c r="I57" s="37"/>
      <c r="J57" s="37"/>
      <c r="K57" s="417"/>
      <c r="L57" s="407" t="s">
        <v>149</v>
      </c>
      <c r="M57" s="408"/>
      <c r="N57" s="408"/>
      <c r="O57" s="408"/>
      <c r="P57" s="408"/>
      <c r="Q57" s="409"/>
      <c r="R57" s="168"/>
      <c r="S57" s="168"/>
      <c r="T57" s="68"/>
      <c r="U57" s="68">
        <v>108</v>
      </c>
      <c r="V57" s="68"/>
      <c r="W57" s="70"/>
      <c r="X57" s="69"/>
      <c r="Y57" s="69"/>
    </row>
    <row r="58" spans="1:25" ht="32.25" customHeight="1">
      <c r="A58" s="23"/>
      <c r="B58" s="61"/>
      <c r="C58" s="71"/>
      <c r="D58" s="71"/>
      <c r="E58" s="71"/>
      <c r="F58" s="71"/>
      <c r="G58" s="71"/>
      <c r="H58" s="37"/>
      <c r="I58" s="37"/>
      <c r="J58" s="37"/>
      <c r="K58" s="417"/>
      <c r="L58" s="404" t="s">
        <v>150</v>
      </c>
      <c r="M58" s="405"/>
      <c r="N58" s="405"/>
      <c r="O58" s="405"/>
      <c r="P58" s="405"/>
      <c r="Q58" s="406"/>
      <c r="R58" s="169"/>
      <c r="S58" s="169"/>
      <c r="T58" s="32"/>
      <c r="U58" s="24" t="s">
        <v>235</v>
      </c>
      <c r="V58" s="69"/>
      <c r="W58" s="24" t="s">
        <v>191</v>
      </c>
      <c r="X58" s="69"/>
      <c r="Y58" s="69" t="s">
        <v>194</v>
      </c>
    </row>
    <row r="59" spans="1:25" ht="15.75">
      <c r="A59" s="63"/>
      <c r="B59" s="63"/>
      <c r="C59" s="14"/>
      <c r="D59" s="14"/>
      <c r="E59" s="14"/>
      <c r="F59" s="14"/>
      <c r="G59" s="14"/>
      <c r="H59" s="37"/>
      <c r="I59" s="37"/>
      <c r="J59" s="37"/>
      <c r="K59" s="417"/>
      <c r="L59" s="407" t="s">
        <v>270</v>
      </c>
      <c r="M59" s="408"/>
      <c r="N59" s="408"/>
      <c r="O59" s="408"/>
      <c r="P59" s="408"/>
      <c r="Q59" s="409"/>
      <c r="R59" s="168"/>
      <c r="S59" s="168">
        <v>5</v>
      </c>
      <c r="T59" s="68"/>
      <c r="U59" s="68">
        <v>3</v>
      </c>
      <c r="V59" s="14">
        <v>1</v>
      </c>
      <c r="W59" s="14">
        <v>2</v>
      </c>
      <c r="X59" s="69">
        <v>1</v>
      </c>
      <c r="Y59" s="69">
        <v>1</v>
      </c>
    </row>
    <row r="60" spans="1:25" ht="15.75">
      <c r="A60" s="63"/>
      <c r="B60" s="63"/>
      <c r="C60" s="14"/>
      <c r="D60" s="14"/>
      <c r="E60" s="14"/>
      <c r="F60" s="14"/>
      <c r="G60" s="14"/>
      <c r="H60" s="37"/>
      <c r="I60" s="37"/>
      <c r="J60" s="37"/>
      <c r="K60" s="417"/>
      <c r="L60" s="410" t="s">
        <v>271</v>
      </c>
      <c r="M60" s="411"/>
      <c r="N60" s="411"/>
      <c r="O60" s="411"/>
      <c r="P60" s="411"/>
      <c r="Q60" s="412"/>
      <c r="R60" s="168">
        <v>1</v>
      </c>
      <c r="S60" s="168" t="s">
        <v>259</v>
      </c>
      <c r="T60" s="68">
        <v>5</v>
      </c>
      <c r="U60" s="68">
        <v>4</v>
      </c>
      <c r="V60" s="14">
        <v>3</v>
      </c>
      <c r="W60" s="14">
        <v>2</v>
      </c>
      <c r="X60" s="69">
        <v>5</v>
      </c>
      <c r="Y60" s="69">
        <v>3</v>
      </c>
    </row>
    <row r="61" spans="1:25" ht="15.75">
      <c r="A61" s="63"/>
      <c r="B61" s="63"/>
      <c r="C61" s="14"/>
      <c r="D61" s="14"/>
      <c r="E61" s="14"/>
      <c r="F61" s="14"/>
      <c r="G61" s="14"/>
      <c r="H61" s="37"/>
      <c r="I61" s="37"/>
      <c r="J61" s="37"/>
      <c r="K61" s="418"/>
      <c r="L61" s="410" t="s">
        <v>272</v>
      </c>
      <c r="M61" s="411"/>
      <c r="N61" s="411"/>
      <c r="O61" s="411"/>
      <c r="P61" s="411"/>
      <c r="Q61" s="412"/>
      <c r="R61" s="168">
        <v>13</v>
      </c>
      <c r="S61" s="168"/>
      <c r="T61" s="32">
        <v>7</v>
      </c>
      <c r="U61" s="15" t="s">
        <v>263</v>
      </c>
      <c r="V61" s="14">
        <v>5</v>
      </c>
      <c r="W61" s="123" t="s">
        <v>203</v>
      </c>
      <c r="X61" s="69">
        <v>6</v>
      </c>
      <c r="Y61" s="180" t="s">
        <v>260</v>
      </c>
    </row>
    <row r="62" ht="12">
      <c r="N62" s="36" t="s">
        <v>103</v>
      </c>
    </row>
    <row r="66" spans="12:21" ht="12">
      <c r="L66" s="9"/>
      <c r="M66" s="9"/>
      <c r="N66" s="9"/>
      <c r="O66" s="9"/>
      <c r="Q66" s="4"/>
      <c r="R66" s="4"/>
      <c r="S66" s="4"/>
      <c r="T66" s="4"/>
      <c r="U66" s="4"/>
    </row>
  </sheetData>
  <sheetProtection/>
  <mergeCells count="29">
    <mergeCell ref="V6:W6"/>
    <mergeCell ref="L6:L7"/>
    <mergeCell ref="M6:O6"/>
    <mergeCell ref="P6:P7"/>
    <mergeCell ref="Q6:Q7"/>
    <mergeCell ref="R6:S6"/>
    <mergeCell ref="A2:U2"/>
    <mergeCell ref="A4:A7"/>
    <mergeCell ref="B4:B7"/>
    <mergeCell ref="T6:U6"/>
    <mergeCell ref="L5:O5"/>
    <mergeCell ref="C4:E6"/>
    <mergeCell ref="K5:K7"/>
    <mergeCell ref="H5:H7"/>
    <mergeCell ref="R4:Y5"/>
    <mergeCell ref="X6:Y6"/>
    <mergeCell ref="L59:Q59"/>
    <mergeCell ref="L60:Q60"/>
    <mergeCell ref="L61:Q61"/>
    <mergeCell ref="P4:Q5"/>
    <mergeCell ref="K56:K61"/>
    <mergeCell ref="L56:Q56"/>
    <mergeCell ref="L57:Q57"/>
    <mergeCell ref="F4:G6"/>
    <mergeCell ref="H4:J4"/>
    <mergeCell ref="I5:I7"/>
    <mergeCell ref="J5:J7"/>
    <mergeCell ref="K4:O4"/>
    <mergeCell ref="L58:Q58"/>
  </mergeCells>
  <conditionalFormatting sqref="A8:Y8">
    <cfRule type="cellIs" priority="40" dxfId="0" operator="equal">
      <formula>0</formula>
    </cfRule>
  </conditionalFormatting>
  <conditionalFormatting sqref="C8:G8">
    <cfRule type="cellIs" priority="51" dxfId="0" operator="equal">
      <formula>0</formula>
    </cfRule>
    <cfRule type="cellIs" priority="52" dxfId="0" operator="equal">
      <formula>0</formula>
    </cfRule>
  </conditionalFormatting>
  <conditionalFormatting sqref="A38:L41">
    <cfRule type="cellIs" priority="31" dxfId="0" operator="equal">
      <formula>0</formula>
    </cfRule>
  </conditionalFormatting>
  <conditionalFormatting sqref="A25:H30 J25:K30">
    <cfRule type="cellIs" priority="33" dxfId="0" operator="equal">
      <formula>0</formula>
    </cfRule>
  </conditionalFormatting>
  <conditionalFormatting sqref="A33:L36">
    <cfRule type="cellIs" priority="32" dxfId="0" operator="equal">
      <formula>0</formula>
    </cfRule>
  </conditionalFormatting>
  <conditionalFormatting sqref="A43:L45">
    <cfRule type="cellIs" priority="30" dxfId="0" operator="equal">
      <formula>0</formula>
    </cfRule>
  </conditionalFormatting>
  <conditionalFormatting sqref="A47:L47">
    <cfRule type="cellIs" priority="29" dxfId="0" operator="equal">
      <formula>0</formula>
    </cfRule>
  </conditionalFormatting>
  <conditionalFormatting sqref="I10:J14">
    <cfRule type="cellIs" priority="3" dxfId="0" operator="equal">
      <formula>0</formula>
    </cfRule>
  </conditionalFormatting>
  <conditionalFormatting sqref="I20:I30">
    <cfRule type="cellIs" priority="1" dxfId="0" operator="equal">
      <formula>0</formula>
    </cfRule>
  </conditionalFormatting>
  <printOptions/>
  <pageMargins left="0" right="0" top="0.1968503937007874" bottom="0.03937007874015748" header="0.275590551181102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Layout" zoomScaleNormal="75" workbookViewId="0" topLeftCell="A43">
      <selection activeCell="A46" sqref="A46:K46"/>
    </sheetView>
  </sheetViews>
  <sheetFormatPr defaultColWidth="9.140625" defaultRowHeight="12.75"/>
  <cols>
    <col min="1" max="1" width="10.28125" style="12" customWidth="1"/>
    <col min="2" max="2" width="35.8515625" style="12" customWidth="1"/>
    <col min="3" max="3" width="9.57421875" style="13" customWidth="1"/>
    <col min="4" max="4" width="8.710937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2:8" ht="38.25" customHeight="1" thickBot="1">
      <c r="B1" s="448" t="s">
        <v>107</v>
      </c>
      <c r="C1" s="449"/>
      <c r="D1" s="449"/>
      <c r="E1" s="450" t="s">
        <v>163</v>
      </c>
      <c r="F1" s="450"/>
      <c r="G1" s="450"/>
      <c r="H1" s="450"/>
    </row>
    <row r="2" spans="1:8" ht="22.5" customHeight="1">
      <c r="A2" s="127" t="s">
        <v>26</v>
      </c>
      <c r="B2" s="128" t="s">
        <v>25</v>
      </c>
      <c r="C2" s="129" t="s">
        <v>104</v>
      </c>
      <c r="D2" s="130" t="s">
        <v>105</v>
      </c>
      <c r="E2" s="131" t="s">
        <v>26</v>
      </c>
      <c r="F2" s="451" t="s">
        <v>25</v>
      </c>
      <c r="G2" s="452"/>
      <c r="H2" s="453"/>
    </row>
    <row r="3" spans="1:8" ht="15.75" customHeight="1">
      <c r="A3" s="132" t="s">
        <v>160</v>
      </c>
      <c r="B3" s="133" t="s">
        <v>55</v>
      </c>
      <c r="C3" s="134">
        <v>2</v>
      </c>
      <c r="D3" s="135">
        <v>4</v>
      </c>
      <c r="E3" s="136"/>
      <c r="F3" s="454" t="s">
        <v>98</v>
      </c>
      <c r="G3" s="455"/>
      <c r="H3" s="456"/>
    </row>
    <row r="4" spans="1:8" ht="35.25" customHeight="1">
      <c r="A4" s="132" t="s">
        <v>124</v>
      </c>
      <c r="B4" s="133" t="s">
        <v>80</v>
      </c>
      <c r="C4" s="134" t="s">
        <v>273</v>
      </c>
      <c r="D4" s="135">
        <v>6</v>
      </c>
      <c r="E4" s="137" t="s">
        <v>93</v>
      </c>
      <c r="F4" s="457" t="s">
        <v>164</v>
      </c>
      <c r="G4" s="458"/>
      <c r="H4" s="459"/>
    </row>
    <row r="5" spans="1:8" ht="36" customHeight="1">
      <c r="A5" s="132" t="s">
        <v>106</v>
      </c>
      <c r="B5" s="133" t="s">
        <v>83</v>
      </c>
      <c r="C5" s="134">
        <v>6</v>
      </c>
      <c r="D5" s="135">
        <v>4</v>
      </c>
      <c r="E5" s="137" t="s">
        <v>94</v>
      </c>
      <c r="F5" s="457" t="s">
        <v>152</v>
      </c>
      <c r="G5" s="458"/>
      <c r="H5" s="459"/>
    </row>
    <row r="6" spans="1:8" ht="15.75" customHeight="1" thickBot="1">
      <c r="A6" s="141"/>
      <c r="B6" s="142" t="s">
        <v>89</v>
      </c>
      <c r="C6" s="143"/>
      <c r="D6" s="144">
        <v>14</v>
      </c>
      <c r="E6" s="137" t="s">
        <v>95</v>
      </c>
      <c r="F6" s="457" t="s">
        <v>165</v>
      </c>
      <c r="G6" s="458"/>
      <c r="H6" s="459"/>
    </row>
    <row r="7" spans="1:8" ht="15.75" customHeight="1">
      <c r="A7" s="145"/>
      <c r="B7" s="146"/>
      <c r="C7" s="147"/>
      <c r="D7" s="148"/>
      <c r="E7" s="137" t="s">
        <v>153</v>
      </c>
      <c r="F7" s="457" t="s">
        <v>166</v>
      </c>
      <c r="G7" s="458"/>
      <c r="H7" s="459"/>
    </row>
    <row r="8" spans="1:8" ht="15.75" customHeight="1">
      <c r="A8" s="145"/>
      <c r="B8" s="146"/>
      <c r="C8" s="147"/>
      <c r="D8" s="148"/>
      <c r="E8" s="137" t="s">
        <v>96</v>
      </c>
      <c r="F8" s="457" t="s">
        <v>156</v>
      </c>
      <c r="G8" s="458"/>
      <c r="H8" s="459"/>
    </row>
    <row r="9" spans="1:8" ht="15.75" customHeight="1">
      <c r="A9" s="145"/>
      <c r="B9" s="146"/>
      <c r="C9" s="147"/>
      <c r="D9" s="148"/>
      <c r="E9" s="137" t="s">
        <v>97</v>
      </c>
      <c r="F9" s="138" t="s">
        <v>167</v>
      </c>
      <c r="G9" s="139"/>
      <c r="H9" s="140"/>
    </row>
    <row r="10" spans="1:8" ht="20.25" customHeight="1">
      <c r="A10" s="145"/>
      <c r="B10" s="146"/>
      <c r="C10" s="147"/>
      <c r="D10" s="148"/>
      <c r="E10" s="137" t="s">
        <v>168</v>
      </c>
      <c r="F10" s="457" t="s">
        <v>169</v>
      </c>
      <c r="G10" s="458"/>
      <c r="H10" s="459"/>
    </row>
    <row r="11" spans="5:8" ht="15.75" customHeight="1">
      <c r="E11" s="137" t="s">
        <v>170</v>
      </c>
      <c r="F11" s="457" t="s">
        <v>171</v>
      </c>
      <c r="G11" s="458"/>
      <c r="H11" s="459"/>
    </row>
    <row r="12" spans="5:8" ht="18" customHeight="1">
      <c r="E12" s="137" t="s">
        <v>172</v>
      </c>
      <c r="F12" s="457" t="s">
        <v>173</v>
      </c>
      <c r="G12" s="458"/>
      <c r="H12" s="459"/>
    </row>
    <row r="13" spans="5:8" ht="15.75" customHeight="1">
      <c r="E13" s="137" t="s">
        <v>174</v>
      </c>
      <c r="F13" s="457" t="s">
        <v>175</v>
      </c>
      <c r="G13" s="458"/>
      <c r="H13" s="459"/>
    </row>
    <row r="14" spans="1:8" ht="15.75" customHeight="1">
      <c r="A14" s="145"/>
      <c r="B14" s="145"/>
      <c r="C14" s="148"/>
      <c r="D14" s="147"/>
      <c r="E14" s="137" t="s">
        <v>176</v>
      </c>
      <c r="F14" s="457" t="s">
        <v>177</v>
      </c>
      <c r="G14" s="458"/>
      <c r="H14" s="459"/>
    </row>
    <row r="15" spans="1:8" ht="15.75" customHeight="1">
      <c r="A15" s="145"/>
      <c r="B15" s="145"/>
      <c r="C15" s="148"/>
      <c r="D15" s="147"/>
      <c r="E15" s="137" t="s">
        <v>178</v>
      </c>
      <c r="F15" s="460" t="s">
        <v>179</v>
      </c>
      <c r="G15" s="461"/>
      <c r="H15" s="462"/>
    </row>
    <row r="16" spans="1:8" ht="16.5" customHeight="1">
      <c r="A16" s="145"/>
      <c r="B16" s="145"/>
      <c r="C16" s="148"/>
      <c r="D16" s="147"/>
      <c r="E16" s="137" t="s">
        <v>186</v>
      </c>
      <c r="F16" s="181" t="s">
        <v>180</v>
      </c>
      <c r="G16" s="182"/>
      <c r="H16" s="183"/>
    </row>
    <row r="17" spans="1:8" ht="15.75" customHeight="1">
      <c r="A17" s="145"/>
      <c r="B17" s="145"/>
      <c r="C17" s="148"/>
      <c r="D17" s="147"/>
      <c r="E17" s="137" t="s">
        <v>187</v>
      </c>
      <c r="F17" s="181" t="s">
        <v>181</v>
      </c>
      <c r="G17" s="182"/>
      <c r="H17" s="183"/>
    </row>
    <row r="18" spans="1:8" ht="15.75" customHeight="1">
      <c r="A18" s="145"/>
      <c r="B18" s="145"/>
      <c r="C18" s="148"/>
      <c r="D18" s="147"/>
      <c r="E18" s="137"/>
      <c r="F18" s="152" t="s">
        <v>182</v>
      </c>
      <c r="G18" s="150"/>
      <c r="H18" s="151"/>
    </row>
    <row r="19" spans="1:8" ht="15.75" customHeight="1">
      <c r="A19" s="145"/>
      <c r="B19" s="145"/>
      <c r="C19" s="148"/>
      <c r="D19" s="147"/>
      <c r="E19" s="137" t="s">
        <v>93</v>
      </c>
      <c r="F19" s="460" t="s">
        <v>183</v>
      </c>
      <c r="G19" s="461"/>
      <c r="H19" s="462"/>
    </row>
    <row r="20" spans="1:8" ht="15.75" customHeight="1">
      <c r="A20" s="145"/>
      <c r="B20" s="145"/>
      <c r="C20" s="148"/>
      <c r="D20" s="147"/>
      <c r="E20" s="137" t="s">
        <v>94</v>
      </c>
      <c r="F20" s="149" t="s">
        <v>184</v>
      </c>
      <c r="G20" s="150"/>
      <c r="H20" s="151"/>
    </row>
    <row r="21" spans="1:8" ht="15.75" customHeight="1">
      <c r="A21" s="145"/>
      <c r="B21" s="145"/>
      <c r="C21" s="148"/>
      <c r="D21" s="147"/>
      <c r="E21" s="137"/>
      <c r="F21" s="454" t="s">
        <v>99</v>
      </c>
      <c r="G21" s="455"/>
      <c r="H21" s="456"/>
    </row>
    <row r="22" spans="1:8" ht="15.75" customHeight="1">
      <c r="A22" s="145"/>
      <c r="B22" s="145"/>
      <c r="C22" s="148"/>
      <c r="D22" s="147"/>
      <c r="E22" s="137" t="s">
        <v>93</v>
      </c>
      <c r="F22" s="138" t="s">
        <v>199</v>
      </c>
      <c r="G22" s="178"/>
      <c r="H22" s="179"/>
    </row>
    <row r="23" spans="1:8" ht="15.75" customHeight="1">
      <c r="A23" s="145"/>
      <c r="B23" s="145"/>
      <c r="C23" s="148"/>
      <c r="D23" s="145"/>
      <c r="E23" s="137" t="s">
        <v>94</v>
      </c>
      <c r="F23" s="457" t="s">
        <v>100</v>
      </c>
      <c r="G23" s="458"/>
      <c r="H23" s="459"/>
    </row>
    <row r="24" spans="1:8" ht="15.75" customHeight="1">
      <c r="A24" s="145"/>
      <c r="B24" s="145"/>
      <c r="C24" s="148"/>
      <c r="D24" s="145"/>
      <c r="E24" s="137" t="s">
        <v>95</v>
      </c>
      <c r="F24" s="457" t="s">
        <v>188</v>
      </c>
      <c r="G24" s="458"/>
      <c r="H24" s="459"/>
    </row>
    <row r="25" spans="1:8" ht="15.75" customHeight="1">
      <c r="A25" s="145"/>
      <c r="B25" s="145"/>
      <c r="C25" s="148"/>
      <c r="D25" s="145"/>
      <c r="E25" s="137"/>
      <c r="F25" s="454" t="s">
        <v>101</v>
      </c>
      <c r="G25" s="455"/>
      <c r="H25" s="456"/>
    </row>
    <row r="26" spans="1:8" ht="15.75" customHeight="1">
      <c r="A26" s="145"/>
      <c r="B26" s="145"/>
      <c r="C26" s="148"/>
      <c r="D26" s="145"/>
      <c r="E26" s="137" t="s">
        <v>93</v>
      </c>
      <c r="F26" s="457" t="s">
        <v>185</v>
      </c>
      <c r="G26" s="458"/>
      <c r="H26" s="459"/>
    </row>
    <row r="27" spans="1:8" ht="15.75" customHeight="1" thickBot="1">
      <c r="A27" s="145"/>
      <c r="B27" s="145"/>
      <c r="C27" s="148"/>
      <c r="D27" s="145"/>
      <c r="E27" s="137" t="s">
        <v>94</v>
      </c>
      <c r="F27" s="466" t="s">
        <v>102</v>
      </c>
      <c r="G27" s="467"/>
      <c r="H27" s="468"/>
    </row>
    <row r="28" spans="1:8" ht="9.75" customHeight="1">
      <c r="A28" s="145"/>
      <c r="B28" s="145"/>
      <c r="C28" s="148"/>
      <c r="D28" s="145"/>
      <c r="E28" s="137"/>
      <c r="F28" s="463"/>
      <c r="G28" s="464"/>
      <c r="H28" s="465"/>
    </row>
    <row r="29" spans="1:6" ht="20.25" customHeight="1">
      <c r="A29" s="86"/>
      <c r="B29" s="446"/>
      <c r="C29" s="446"/>
      <c r="D29" s="446"/>
      <c r="E29" s="446"/>
      <c r="F29" s="446"/>
    </row>
    <row r="30" spans="1:6" ht="11.25" customHeight="1" hidden="1">
      <c r="A30" s="86"/>
      <c r="B30" s="87"/>
      <c r="C30" s="87"/>
      <c r="D30" s="87"/>
      <c r="E30" s="87"/>
      <c r="F30" s="87"/>
    </row>
    <row r="31" spans="1:6" ht="137.25" customHeight="1">
      <c r="A31" s="86"/>
      <c r="B31" s="87"/>
      <c r="C31" s="87"/>
      <c r="D31" s="87"/>
      <c r="E31" s="87"/>
      <c r="F31" s="87"/>
    </row>
    <row r="32" spans="1:6" ht="20.25" customHeight="1">
      <c r="A32" s="86"/>
      <c r="B32" s="446" t="s">
        <v>109</v>
      </c>
      <c r="C32" s="446"/>
      <c r="D32" s="446"/>
      <c r="E32" s="446"/>
      <c r="F32" s="446"/>
    </row>
    <row r="33" spans="1:11" ht="165.75" customHeight="1">
      <c r="A33" s="447" t="s">
        <v>274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</row>
    <row r="34" spans="1:11" s="55" customFormat="1" ht="18" customHeight="1">
      <c r="A34" s="439" t="s">
        <v>275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</row>
    <row r="35" spans="1:11" s="55" customFormat="1" ht="48.75" customHeight="1">
      <c r="A35" s="439" t="s">
        <v>192</v>
      </c>
      <c r="B35" s="439"/>
      <c r="C35" s="439"/>
      <c r="D35" s="439"/>
      <c r="E35" s="439"/>
      <c r="F35" s="439"/>
      <c r="G35" s="439"/>
      <c r="H35" s="439"/>
      <c r="I35" s="439"/>
      <c r="J35" s="439"/>
      <c r="K35" s="439"/>
    </row>
    <row r="36" spans="1:11" s="55" customFormat="1" ht="53.25" customHeight="1">
      <c r="A36" s="439" t="s">
        <v>276</v>
      </c>
      <c r="B36" s="439"/>
      <c r="C36" s="439"/>
      <c r="D36" s="439"/>
      <c r="E36" s="439"/>
      <c r="F36" s="439"/>
      <c r="G36" s="439"/>
      <c r="H36" s="439"/>
      <c r="I36" s="439"/>
      <c r="J36" s="439"/>
      <c r="K36" s="439"/>
    </row>
    <row r="37" spans="1:11" s="55" customFormat="1" ht="87" customHeight="1">
      <c r="A37" s="439" t="s">
        <v>277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</row>
    <row r="38" spans="1:11" s="55" customFormat="1" ht="36.75" customHeight="1">
      <c r="A38" s="439" t="s">
        <v>278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</row>
    <row r="39" spans="1:11" s="55" customFormat="1" ht="84" customHeight="1">
      <c r="A39" s="439" t="s">
        <v>279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</row>
    <row r="40" spans="1:11" ht="16.5" customHeight="1">
      <c r="A40" s="439" t="s">
        <v>280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</row>
    <row r="41" spans="1:11" ht="36" customHeight="1">
      <c r="A41" s="439" t="s">
        <v>281</v>
      </c>
      <c r="B41" s="439"/>
      <c r="C41" s="439"/>
      <c r="D41" s="439"/>
      <c r="E41" s="439"/>
      <c r="F41" s="439"/>
      <c r="G41" s="439"/>
      <c r="H41" s="439"/>
      <c r="I41" s="439"/>
      <c r="J41" s="439"/>
      <c r="K41" s="439"/>
    </row>
    <row r="42" spans="1:11" ht="101.25" customHeight="1">
      <c r="A42" s="445" t="s">
        <v>282</v>
      </c>
      <c r="B42" s="445"/>
      <c r="C42" s="445"/>
      <c r="D42" s="445"/>
      <c r="E42" s="445"/>
      <c r="F42" s="445"/>
      <c r="G42" s="445"/>
      <c r="H42" s="445"/>
      <c r="I42" s="445"/>
      <c r="J42" s="445"/>
      <c r="K42" s="445"/>
    </row>
    <row r="43" spans="1:11" ht="36" customHeight="1">
      <c r="A43" s="439" t="s">
        <v>283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</row>
    <row r="44" spans="1:11" ht="51.75" customHeight="1">
      <c r="A44" s="439" t="s">
        <v>284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</row>
    <row r="45" spans="1:11" ht="52.5" customHeight="1">
      <c r="A45" s="439" t="s">
        <v>285</v>
      </c>
      <c r="B45" s="439"/>
      <c r="C45" s="439"/>
      <c r="D45" s="439"/>
      <c r="E45" s="439"/>
      <c r="F45" s="439"/>
      <c r="G45" s="439"/>
      <c r="H45" s="439"/>
      <c r="I45" s="439"/>
      <c r="J45" s="439"/>
      <c r="K45" s="439"/>
    </row>
    <row r="46" spans="1:11" ht="36.75" customHeight="1">
      <c r="A46" s="439" t="s">
        <v>286</v>
      </c>
      <c r="B46" s="439"/>
      <c r="C46" s="439"/>
      <c r="D46" s="439"/>
      <c r="E46" s="439"/>
      <c r="F46" s="439"/>
      <c r="G46" s="439"/>
      <c r="H46" s="439"/>
      <c r="I46" s="439"/>
      <c r="J46" s="439"/>
      <c r="K46" s="439"/>
    </row>
    <row r="47" spans="1:11" ht="31.5" customHeight="1">
      <c r="A47" s="439" t="s">
        <v>287</v>
      </c>
      <c r="B47" s="439"/>
      <c r="C47" s="439"/>
      <c r="D47" s="439"/>
      <c r="E47" s="439"/>
      <c r="F47" s="439"/>
      <c r="G47" s="439"/>
      <c r="H47" s="439"/>
      <c r="I47" s="439"/>
      <c r="J47" s="439"/>
      <c r="K47" s="439"/>
    </row>
    <row r="48" spans="1:11" ht="26.25" customHeight="1">
      <c r="A48" s="444" t="s">
        <v>288</v>
      </c>
      <c r="B48" s="444"/>
      <c r="C48" s="444"/>
      <c r="D48" s="444"/>
      <c r="E48" s="444"/>
      <c r="F48" s="444"/>
      <c r="G48" s="444"/>
      <c r="H48" s="444"/>
      <c r="I48" s="444"/>
      <c r="J48" s="444"/>
      <c r="K48" s="444"/>
    </row>
    <row r="49" spans="1:9" ht="24" customHeight="1">
      <c r="A49" s="443" t="s">
        <v>110</v>
      </c>
      <c r="B49" s="443"/>
      <c r="C49" s="443"/>
      <c r="D49" s="443"/>
      <c r="E49" s="443"/>
      <c r="F49" s="443"/>
      <c r="G49" s="27"/>
      <c r="H49" s="22"/>
      <c r="I49" s="22"/>
    </row>
    <row r="50" spans="1:9" ht="15.75" customHeight="1">
      <c r="A50" s="441" t="s">
        <v>291</v>
      </c>
      <c r="B50" s="441"/>
      <c r="C50" s="85"/>
      <c r="D50" s="85"/>
      <c r="E50" s="441" t="s">
        <v>195</v>
      </c>
      <c r="F50" s="441"/>
      <c r="G50" s="26"/>
      <c r="H50" s="22"/>
      <c r="I50" s="22"/>
    </row>
    <row r="51" spans="1:9" ht="15.75" customHeight="1">
      <c r="A51" s="327" t="s">
        <v>292</v>
      </c>
      <c r="B51" s="327"/>
      <c r="C51" s="25"/>
      <c r="D51" s="25"/>
      <c r="E51" s="327" t="s">
        <v>293</v>
      </c>
      <c r="F51" s="327"/>
      <c r="G51" s="22"/>
      <c r="H51" s="22"/>
      <c r="I51" s="22"/>
    </row>
    <row r="52" spans="1:9" ht="15.75">
      <c r="A52" s="327" t="s">
        <v>128</v>
      </c>
      <c r="B52" s="327"/>
      <c r="C52" s="25"/>
      <c r="D52" s="25"/>
      <c r="E52" s="327" t="s">
        <v>196</v>
      </c>
      <c r="F52" s="327"/>
      <c r="G52" s="22"/>
      <c r="H52" s="22"/>
      <c r="I52" s="22"/>
    </row>
    <row r="53" spans="1:9" ht="15.75">
      <c r="A53" s="22"/>
      <c r="B53" s="324"/>
      <c r="C53" s="324"/>
      <c r="D53" s="324"/>
      <c r="E53" s="324"/>
      <c r="F53" s="324"/>
      <c r="G53" s="22"/>
      <c r="H53" s="22"/>
      <c r="I53" s="22"/>
    </row>
    <row r="54" spans="1:9" ht="15.75" customHeight="1">
      <c r="A54" s="442" t="s">
        <v>129</v>
      </c>
      <c r="B54" s="442"/>
      <c r="C54" s="442"/>
      <c r="D54" s="442"/>
      <c r="E54" s="442"/>
      <c r="F54" s="442"/>
      <c r="G54" s="22"/>
      <c r="H54" s="22"/>
      <c r="I54" s="22"/>
    </row>
    <row r="56" spans="1:7" ht="12.75">
      <c r="A56" s="440" t="s">
        <v>130</v>
      </c>
      <c r="B56" s="440"/>
      <c r="C56" s="440"/>
      <c r="D56" s="440"/>
      <c r="E56" s="440"/>
      <c r="F56" s="440"/>
      <c r="G56" s="440"/>
    </row>
    <row r="57" spans="1:7" ht="12.75">
      <c r="A57" s="440" t="s">
        <v>131</v>
      </c>
      <c r="B57" s="440"/>
      <c r="C57" s="440"/>
      <c r="D57" s="440"/>
      <c r="E57" s="440"/>
      <c r="F57" s="440"/>
      <c r="G57" s="440"/>
    </row>
    <row r="59" ht="12.75">
      <c r="A59" s="12" t="s">
        <v>132</v>
      </c>
    </row>
  </sheetData>
  <sheetProtection/>
  <mergeCells count="52">
    <mergeCell ref="F19:H19"/>
    <mergeCell ref="F21:H21"/>
    <mergeCell ref="F23:H23"/>
    <mergeCell ref="F28:H28"/>
    <mergeCell ref="F24:H24"/>
    <mergeCell ref="F25:H25"/>
    <mergeCell ref="F26:H26"/>
    <mergeCell ref="F27:H27"/>
    <mergeCell ref="F10:H10"/>
    <mergeCell ref="F11:H11"/>
    <mergeCell ref="F12:H12"/>
    <mergeCell ref="F13:H13"/>
    <mergeCell ref="F14:H14"/>
    <mergeCell ref="F15:H15"/>
    <mergeCell ref="B1:D1"/>
    <mergeCell ref="B29:F29"/>
    <mergeCell ref="E1:H1"/>
    <mergeCell ref="F2:H2"/>
    <mergeCell ref="F3:H3"/>
    <mergeCell ref="F4:H4"/>
    <mergeCell ref="F5:H5"/>
    <mergeCell ref="F6:H6"/>
    <mergeCell ref="F7:H7"/>
    <mergeCell ref="F8:H8"/>
    <mergeCell ref="E51:F51"/>
    <mergeCell ref="B32:F32"/>
    <mergeCell ref="B53:F53"/>
    <mergeCell ref="E50:F50"/>
    <mergeCell ref="A52:B52"/>
    <mergeCell ref="E52:F52"/>
    <mergeCell ref="A37:K37"/>
    <mergeCell ref="A33:K33"/>
    <mergeCell ref="A34:K34"/>
    <mergeCell ref="A35:K35"/>
    <mergeCell ref="A36:K36"/>
    <mergeCell ref="A49:F49"/>
    <mergeCell ref="A48:K48"/>
    <mergeCell ref="A42:K42"/>
    <mergeCell ref="A43:K43"/>
    <mergeCell ref="A44:K44"/>
    <mergeCell ref="A38:K38"/>
    <mergeCell ref="A45:K45"/>
    <mergeCell ref="A39:K39"/>
    <mergeCell ref="A40:K40"/>
    <mergeCell ref="A41:K41"/>
    <mergeCell ref="A57:G57"/>
    <mergeCell ref="A50:B50"/>
    <mergeCell ref="A51:B51"/>
    <mergeCell ref="A54:F54"/>
    <mergeCell ref="A56:G56"/>
    <mergeCell ref="A46:K46"/>
    <mergeCell ref="A47:K47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2019-04-25T13:30:19Z</cp:lastPrinted>
  <dcterms:created xsi:type="dcterms:W3CDTF">2005-01-19T10:32:31Z</dcterms:created>
  <dcterms:modified xsi:type="dcterms:W3CDTF">2019-08-06T08:41:25Z</dcterms:modified>
  <cp:category/>
  <cp:version/>
  <cp:contentType/>
  <cp:contentStatus/>
</cp:coreProperties>
</file>