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4035" windowWidth="19440" windowHeight="9330" tabRatio="608" activeTab="1"/>
  </bookViews>
  <sheets>
    <sheet name="1-2" sheetId="1" r:id="rId1"/>
    <sheet name="3-4" sheetId="2" r:id="rId2"/>
    <sheet name="5-8" sheetId="3" r:id="rId3"/>
  </sheets>
  <definedNames>
    <definedName name="_xlnm.Print_Area" localSheetId="2">'5-8'!$A$1:$K$65</definedName>
  </definedNames>
  <calcPr fullCalcOnLoad="1"/>
</workbook>
</file>

<file path=xl/sharedStrings.xml><?xml version="1.0" encoding="utf-8"?>
<sst xmlns="http://schemas.openxmlformats.org/spreadsheetml/2006/main" count="512" uniqueCount="363">
  <si>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</si>
  <si>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</si>
  <si>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</si>
  <si>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</si>
  <si>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</si>
  <si>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</si>
  <si>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</si>
  <si>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</si>
  <si>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</si>
  <si>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</si>
  <si>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</si>
  <si>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</si>
  <si>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</si>
  <si>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</si>
  <si>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</si>
  <si>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</si>
  <si>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</si>
  <si>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</si>
  <si>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</si>
  <si>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</si>
  <si>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</si>
  <si>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</si>
  <si>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</si>
  <si>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</si>
  <si>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</si>
  <si>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</si>
  <si>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</si>
  <si>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</si>
  <si>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</si>
  <si>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</si>
  <si>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</si>
  <si>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</si>
  <si>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</si>
  <si>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</si>
  <si>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</si>
  <si>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</si>
  <si>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</si>
  <si>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</si>
  <si>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</si>
  <si>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</si>
  <si>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</si>
  <si>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</si>
  <si>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</si>
  <si>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</si>
  <si>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</si>
  <si>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</si>
  <si>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</si>
  <si>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</si>
  <si>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</si>
  <si>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</si>
  <si>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</si>
  <si>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</si>
  <si>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</si>
  <si>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</si>
  <si>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</si>
  <si>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</si>
  <si>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</si>
  <si>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</si>
  <si>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</si>
  <si>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</si>
  <si>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</si>
  <si>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</si>
  <si>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</si>
  <si>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</si>
  <si>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</si>
  <si>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</si>
  <si>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</si>
  <si>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</si>
  <si>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</si>
  <si>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</si>
  <si>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</si>
  <si>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</si>
  <si>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</si>
  <si>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</si>
  <si>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</si>
  <si>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</si>
  <si>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</si>
  <si>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</si>
  <si>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</si>
  <si>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</si>
  <si>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</si>
  <si>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</si>
  <si>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</si>
  <si>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</si>
  <si>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</si>
  <si>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</si>
  <si>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</si>
  <si>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</si>
  <si>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</si>
  <si>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зачет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</si>
  <si>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</si>
  <si>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</si>
  <si>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</si>
  <si>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</si>
  <si>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</si>
  <si>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</si>
  <si>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</si>
  <si>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</si>
  <si>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</si>
  <si>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</si>
  <si>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</si>
  <si>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</si>
  <si>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</si>
  <si>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</si>
  <si>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</si>
  <si>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</si>
  <si>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занятия на уроках</t>
  </si>
  <si>
    <t>Производствен
ная прак
тика</t>
  </si>
  <si>
    <t>Пояснения к учебному плану</t>
  </si>
  <si>
    <t>4. Максимальный объем аудиторной учебной нагрузки составляет 36 академических часов в неделю.</t>
  </si>
  <si>
    <t>Согласовано:</t>
  </si>
  <si>
    <t>4нед</t>
  </si>
  <si>
    <t>6нед</t>
  </si>
  <si>
    <t xml:space="preserve">2. Сводные данные по бюджету времени
(в неделях)
</t>
  </si>
  <si>
    <t>6нед.</t>
  </si>
  <si>
    <t>1. Календарный учебный график</t>
  </si>
  <si>
    <t>2. Начало учебных занятий - 01 сентября, окончание - в соответствии с календарным учебным графиком</t>
  </si>
  <si>
    <t xml:space="preserve">1. Выпускная квалификационная работа </t>
  </si>
  <si>
    <t>К.00</t>
  </si>
  <si>
    <t>-</t>
  </si>
  <si>
    <t>Курс</t>
  </si>
  <si>
    <t>3. Максимальный объем учебной нагрузки обучающихся составляет 54 академических часа в неделю, включая все виды аудиторной и внеаудиторной учебной нагрузки.</t>
  </si>
  <si>
    <t>Обязательная часть учебных циклов ППССЗ</t>
  </si>
  <si>
    <t>ПП.01</t>
  </si>
  <si>
    <t>ПП.02</t>
  </si>
  <si>
    <t>2 нед</t>
  </si>
  <si>
    <t>Председатель П(Ц)К</t>
  </si>
  <si>
    <t>СОГЛАСОВАНО    РАБОТОДАТЕЛЕМ</t>
  </si>
  <si>
    <t>_____________________________________                                   _________________________________                                          ___________________________________________</t>
  </si>
  <si>
    <t xml:space="preserve">                    Должность                                                                               (Подпись)                                                                                                   (ФИО)</t>
  </si>
  <si>
    <t>МП</t>
  </si>
  <si>
    <t xml:space="preserve">Учебный план  </t>
  </si>
  <si>
    <t xml:space="preserve">               Форма обучения - очная</t>
  </si>
  <si>
    <t>Утверждаю:</t>
  </si>
  <si>
    <t>Директор</t>
  </si>
  <si>
    <t>4 нед.</t>
  </si>
  <si>
    <t>2 нед.</t>
  </si>
  <si>
    <t xml:space="preserve"> </t>
  </si>
  <si>
    <t xml:space="preserve"> КИТиС "Галактика"</t>
  </si>
  <si>
    <t>Русский язык и культура речи</t>
  </si>
  <si>
    <t>ОГСЭ.05</t>
  </si>
  <si>
    <t>ПМ.1.ЭК</t>
  </si>
  <si>
    <t>Экзамен квалификационный</t>
  </si>
  <si>
    <t>МДК.02.02</t>
  </si>
  <si>
    <t>ПМ.02.ЭК</t>
  </si>
  <si>
    <t>ПМ.03</t>
  </si>
  <si>
    <t>МДК.03.01</t>
  </si>
  <si>
    <t>ПМ.03.ЭК</t>
  </si>
  <si>
    <t>ПМ.04</t>
  </si>
  <si>
    <t>МДК.04.01</t>
  </si>
  <si>
    <t>ПМ.04.ЭК</t>
  </si>
  <si>
    <t>Консультации на обучающегося на весь период обучения - 300 часов</t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</si>
  <si>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не входит в общее количество зачетов и экзаменов</t>
    </r>
  </si>
  <si>
    <t xml:space="preserve">учебной практики </t>
  </si>
  <si>
    <t xml:space="preserve">производственной практики/ преддипломной практики </t>
  </si>
  <si>
    <t>ПП.04</t>
  </si>
  <si>
    <t>Иностранного языка</t>
  </si>
  <si>
    <t>4.</t>
  </si>
  <si>
    <t>ОГСЭ.06</t>
  </si>
  <si>
    <t>Основы социологии и политологии</t>
  </si>
  <si>
    <t>ОГСЭ.07</t>
  </si>
  <si>
    <t>Математика</t>
  </si>
  <si>
    <t>Экономика организации</t>
  </si>
  <si>
    <t>Правовое обеспечение профессиональной деятельности</t>
  </si>
  <si>
    <t>Выполнение работ по одной или нескольким профессиям рабочих, должностям служащих</t>
  </si>
  <si>
    <t xml:space="preserve">Учебная практика </t>
  </si>
  <si>
    <t>5. Перечень лабораторий, кабинетов, мастерских и др.</t>
  </si>
  <si>
    <t>Математики</t>
  </si>
  <si>
    <t>Экономики организации</t>
  </si>
  <si>
    <t>7.</t>
  </si>
  <si>
    <t>8.</t>
  </si>
  <si>
    <t>9.</t>
  </si>
  <si>
    <t>10.</t>
  </si>
  <si>
    <t>11.</t>
  </si>
  <si>
    <t>12.</t>
  </si>
  <si>
    <t>Лаборатории</t>
  </si>
  <si>
    <t>Библиотека, читальный зал с выходом в сеть Интернет</t>
  </si>
  <si>
    <t>13.</t>
  </si>
  <si>
    <t>Место для стрельбы</t>
  </si>
  <si>
    <t>108/-</t>
  </si>
  <si>
    <t>6. Объем часов по дисциплине "Физическая культура" реализуется как за счет часов, указанных в учебном  плане, так и за счет различных форм внеаудиторных занятий в спортивных клубах, секциях.</t>
  </si>
  <si>
    <t>8. Контрольные работы и  зачеты   проводятся за счет часов, отведенных  на изучение дисциплин  или междисциплинарных курсов.</t>
  </si>
  <si>
    <t>10.  Консультации предусмотрены из расчета 4 часа на одного обучающегося на каждый учебный год. Формы проведения консультаций  (групповые, индивидуальные, письменные, устные) определяются образовательных учреждением.</t>
  </si>
  <si>
    <t>12. Практические занятия как составная часть профессионального цикла проводится в виде фантомного курса в специально  оборудованных кабинетах. Учебная практика проводится в лаборатории под руководством преподавателя. Продолжительность учебной практики составляет 6 академических часов в день.</t>
  </si>
  <si>
    <t>4 нед</t>
  </si>
  <si>
    <t>1 курс</t>
  </si>
  <si>
    <t>31.02.04 Медицинская оптика</t>
  </si>
  <si>
    <t>Квалификация - медицинский оптик</t>
  </si>
  <si>
    <t>3 курс</t>
  </si>
  <si>
    <t>Информатика</t>
  </si>
  <si>
    <t>Геометрическая оптика</t>
  </si>
  <si>
    <t>Основы физиологической оптики</t>
  </si>
  <si>
    <t>Анатомия и физиология человека</t>
  </si>
  <si>
    <t>Основы технического черчения</t>
  </si>
  <si>
    <t>Теория и расчет оптических систем</t>
  </si>
  <si>
    <t>Принципы оптической коррекции зрения</t>
  </si>
  <si>
    <t>Современные технологии изготовления очковых линз и оправ</t>
  </si>
  <si>
    <t>МДК.01.02</t>
  </si>
  <si>
    <t>Технология изготовления контактных линз</t>
  </si>
  <si>
    <t>МДК.01.03</t>
  </si>
  <si>
    <t>УП.01</t>
  </si>
  <si>
    <t>3 нед</t>
  </si>
  <si>
    <t>Изготовление, контроль и ремонт средств коррекции зрения</t>
  </si>
  <si>
    <t>Современные технологии изготовления очков и средств сложной коррекции зрения</t>
  </si>
  <si>
    <t>Участие в консультативной деятельности при подборе и реализации средств коррекции зрения</t>
  </si>
  <si>
    <t>Клиническая офтальмология и офтальмологическая диагностика</t>
  </si>
  <si>
    <t>Участие в коммуникационно-маркетинговой деятельности при подборе и реализации средств коррекции зрения</t>
  </si>
  <si>
    <t>Маркетинг оптического салона</t>
  </si>
  <si>
    <t>МДК.03.02</t>
  </si>
  <si>
    <t>Коммуникации с потребителями средств коррекции зрения</t>
  </si>
  <si>
    <t>МДК.03.03</t>
  </si>
  <si>
    <t>Современный рынок средств коррекции зрения</t>
  </si>
  <si>
    <t>УП.04</t>
  </si>
  <si>
    <t>Логика</t>
  </si>
  <si>
    <t>ОГСЭ.08</t>
  </si>
  <si>
    <t>Распределение обязательной нагрузки по курсам и семестрам   (час. в семестр)</t>
  </si>
  <si>
    <t>6*</t>
  </si>
  <si>
    <t>5*</t>
  </si>
  <si>
    <t>0/144</t>
  </si>
  <si>
    <t>_______________А.В.Рош</t>
  </si>
  <si>
    <t>УП.03</t>
  </si>
  <si>
    <t xml:space="preserve">1 
семестр 17 
недель </t>
  </si>
  <si>
    <t>УП.00</t>
  </si>
  <si>
    <t>Истории и основ философии</t>
  </si>
  <si>
    <t>Информатики</t>
  </si>
  <si>
    <t>Геометрической оптики</t>
  </si>
  <si>
    <t>Основ физиологической оптики</t>
  </si>
  <si>
    <t>Анатомии и физиологии человека</t>
  </si>
  <si>
    <t>Основ технического черчения</t>
  </si>
  <si>
    <t>Теории и расчета оптических систем</t>
  </si>
  <si>
    <t>Принципов оптической коррекции зрения</t>
  </si>
  <si>
    <t>Маркетинга оптического салона</t>
  </si>
  <si>
    <t>Безопасности жизнедеятельности</t>
  </si>
  <si>
    <t>Технологий изготовления очковых линз и оправ</t>
  </si>
  <si>
    <t>Технологий изготовления контактных линз</t>
  </si>
  <si>
    <t>Технологий изготовления очков и средств сложной коррекции зрения</t>
  </si>
  <si>
    <t>Офтальмодиагностических приборов</t>
  </si>
  <si>
    <t>Клинической офтальмологии и диагностики</t>
  </si>
  <si>
    <t>Расчета оптических систем</t>
  </si>
  <si>
    <t>Мастерские</t>
  </si>
  <si>
    <t>Технологии изготовления и ремонта очков</t>
  </si>
  <si>
    <t>9. Выполнение курсовоых работ является видом учебной работы по учебной дисциплине ПМ.01 "Изготовление, контроль и ремонт средств коррекции зрения" и ПМ.02 "Участие в консультативной деятельности при подборе и реализации средств коррекции зрения", которые реализуются в пределах времени, отведенного на их изучение.</t>
  </si>
  <si>
    <t xml:space="preserve">13. В период прохождения учебной и производственной (по профилю специальности) практик, предусмотренной в рамках ПМ.04 "Выполнение работ по одной или несколькимпрофессиям рабочих, должностям служащих", студенты осваивают профессию из Перечня профессий рабочих, должностей служащих, рекомендуемых к освоению в рамках основной профессиональной образовательной программы СПО:  18216 Сборщик очков.  </t>
  </si>
  <si>
    <t>15. В период обучения с юношами проводятся учебные сборы в соответствии с п. 1 ст. 13 Федерального закона "О воинской обязанности и военной службе" от 28 марта 1998 г. № 53-ФЗ.</t>
  </si>
  <si>
    <t xml:space="preserve">16. Государственная итоговая аттестация  предусмотрена в виде выпускной квалификационной работы.
</t>
  </si>
  <si>
    <t>Профессиональное образовательное частное учреждение "Колледж инновационных технологий и сервиса "Галактика"</t>
  </si>
  <si>
    <t>Негосударственное образовательное частное учреждение дополнительного профессионального образования</t>
  </si>
  <si>
    <t>«Академия медицинской оптики и оптометрии»</t>
  </si>
  <si>
    <t>НОЧУ ДПО «АМОиО»</t>
  </si>
  <si>
    <t>_______________    А.В. Мягков</t>
  </si>
  <si>
    <t>базовая подготовка</t>
  </si>
  <si>
    <t>Год начала подготовки:</t>
  </si>
  <si>
    <t>на базе основного общего образования</t>
  </si>
  <si>
    <t>4 курс</t>
  </si>
  <si>
    <t xml:space="preserve">3 
семестр 17 
недель </t>
  </si>
  <si>
    <t xml:space="preserve">4
семестр
15 
недель  </t>
  </si>
  <si>
    <t xml:space="preserve">5 
семестр
14 
недель </t>
  </si>
  <si>
    <t xml:space="preserve">7
семестр
10 
недель </t>
  </si>
  <si>
    <t>О.00</t>
  </si>
  <si>
    <t>Общеобразовательный цикл</t>
  </si>
  <si>
    <t>Общие учебные дисциплины</t>
  </si>
  <si>
    <t>ОУД. 01</t>
  </si>
  <si>
    <t>Русский язык</t>
  </si>
  <si>
    <t>ОУД. 02</t>
  </si>
  <si>
    <t>Литература</t>
  </si>
  <si>
    <t>ОУД. 03</t>
  </si>
  <si>
    <t>ОУД. 04</t>
  </si>
  <si>
    <t>ОУД. 05</t>
  </si>
  <si>
    <t>История</t>
  </si>
  <si>
    <t>ОУД. 06</t>
  </si>
  <si>
    <t>Физическая культура</t>
  </si>
  <si>
    <t>1,2*</t>
  </si>
  <si>
    <t>ОУД. 07</t>
  </si>
  <si>
    <t xml:space="preserve">Основы  безопасности  жизнедеятельности </t>
  </si>
  <si>
    <t>ОУД. 08</t>
  </si>
  <si>
    <t>Астрономия</t>
  </si>
  <si>
    <t>Дисциплины по выбору из обязательных предметных областей</t>
  </si>
  <si>
    <t>ОУД. 09</t>
  </si>
  <si>
    <t xml:space="preserve">Информатика </t>
  </si>
  <si>
    <t>ОУД. 10</t>
  </si>
  <si>
    <t>Физика</t>
  </si>
  <si>
    <t>ОУД. 11</t>
  </si>
  <si>
    <t>Химия</t>
  </si>
  <si>
    <t>ОУД. 12</t>
  </si>
  <si>
    <t>Обществознание</t>
  </si>
  <si>
    <t>ОУД. 13</t>
  </si>
  <si>
    <t>Биология</t>
  </si>
  <si>
    <t>ОУД. 14</t>
  </si>
  <si>
    <t>География</t>
  </si>
  <si>
    <t>ОУД. 15</t>
  </si>
  <si>
    <t>Экология</t>
  </si>
  <si>
    <t>ОУД. 16</t>
  </si>
  <si>
    <t xml:space="preserve">Индивидуальный учебный проект </t>
  </si>
  <si>
    <t>Всего часов обучения по учебным циклам ППССЗ</t>
  </si>
  <si>
    <t>Нормативный срок обучения - 3 года 10 месяцев</t>
  </si>
  <si>
    <t>Генеральный директор</t>
  </si>
  <si>
    <t xml:space="preserve">2
семестр
22 
неделb  </t>
  </si>
  <si>
    <t xml:space="preserve">6
семестр
18
недель </t>
  </si>
  <si>
    <t xml:space="preserve">8
семестр
12
недель </t>
  </si>
  <si>
    <t>Этика и психология делового общения</t>
  </si>
  <si>
    <t>8*</t>
  </si>
  <si>
    <t>6,7*</t>
  </si>
  <si>
    <t>7*</t>
  </si>
  <si>
    <t>ПОДГОТОВКИ СПЕЦИАЛИСТОВ СРЕДНЕГО ЗВЕНА</t>
  </si>
  <si>
    <t>Н.А. Дударевич</t>
  </si>
  <si>
    <t>Е.В. Белоусова</t>
  </si>
  <si>
    <t>ПП.00</t>
  </si>
  <si>
    <t>ОП.10</t>
  </si>
  <si>
    <t>Офтальмодиагностические приборы</t>
  </si>
  <si>
    <t xml:space="preserve">Выполнение работ по профессии 18216 "Сборщик очков"
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</si>
  <si>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</si>
  <si>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</si>
  <si>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</si>
  <si>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</si>
  <si>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</si>
  <si>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</si>
  <si>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</si>
  <si>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</si>
  <si>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</si>
  <si>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2**</t>
  </si>
  <si>
    <t>курсовая работа</t>
  </si>
  <si>
    <t>4**</t>
  </si>
  <si>
    <t>(6)</t>
  </si>
  <si>
    <t>0</t>
  </si>
  <si>
    <t>Наименование учебных циклов, дисциплин, профессиональных модулей, МДК, практик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</si>
  <si>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</si>
  <si>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</si>
  <si>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Государственная итоговая аттестация</t>
  </si>
  <si>
    <t>курсовых работ - 2</t>
  </si>
  <si>
    <t xml:space="preserve">1. Учебный план разработан в соответствии с Федеральным государственным образовательным стандартом среднего  профессионального образования по специальности   31.02.04 Медицинская оптика, утвержденным  приказом  Министерства образования и науки Российской Федерации от 11 августа 2014 г. № 971, зарегистрированным в Минюсте России 21 августа  2014 г. №  33746, Порядком организации и  осуществления образовательной деятельности по образовательным программам среднего профессионального образования, утвержденным приказом Министерства образования и науки Российской Федерации от 14 июня 2013 г. № 464 с изменениями  от 15 декабря 2014 г. № 1580, зарегистрированным в Минюсте России 15 января 2015 г. № 35545, Положением о практике обучающихся, осваивающих основные профессиональные образовательные  программы среднего профессионального образования, утвержденным приказом Министерства образования и науки Российской Федерации от 18 апреля 2013 г. № 291, приказом Министерства образования и науки РФ от 29.10.2013 г. № 1199  " Об утверждении перечней профессий и специальностей среднего профессионального образования", приказом Министерства образования и науки РФ от 5 июня 2014 г. № 632,  приказом Министерства образования и науки Российской Федерации от 17.05.2012 г. № 413 «Об утверждении федерального государственного образовательного стандарта среднего (полного) общего образования» (с изменениями в соответствии с приказом Минобрнауки России от 29.06.2017 г. № 613),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Департамента государственной политики в сфере подготоки рабочих кадров и ДПО Минобрнауки России от17.03.2015г. № 06-259), Приказом Министерства образования и науки РФ от 5 июня 2014 г. № 632, Приказом Министерства образования и науки РФ от 16 августа 2013 г. № 968 "Об утверждении Порядка проведения государственной итоговой аттестации по образовательным программам среднего профессионального образования" (с изменениями и дополнениями). </t>
  </si>
  <si>
    <t>Общий гуманитарный и социально-экономический учебный цикл</t>
  </si>
  <si>
    <t>Математический и общий естественнонаучный учебный  цикл</t>
  </si>
  <si>
    <t xml:space="preserve">Профессиональный учебный  цикл </t>
  </si>
  <si>
    <t>5(1к)</t>
  </si>
  <si>
    <t>10(1к)</t>
  </si>
  <si>
    <t>9 (1к)</t>
  </si>
  <si>
    <t>"____"____________2019 г.</t>
  </si>
  <si>
    <t xml:space="preserve">Директор колледжа </t>
  </si>
  <si>
    <t>Зав.учебным отделом</t>
  </si>
  <si>
    <t>М.А.Щуплова</t>
  </si>
  <si>
    <t>Подготовка к государствен
ной итоговой аттестации</t>
  </si>
  <si>
    <t xml:space="preserve">Производственная практика (по профилю специальности) </t>
  </si>
  <si>
    <t>34567*</t>
  </si>
  <si>
    <t>3**</t>
  </si>
  <si>
    <t>3***</t>
  </si>
  <si>
    <t>3****</t>
  </si>
  <si>
    <t>4(3к)</t>
  </si>
  <si>
    <t>Информационно-коммуникационные технологии в профессиональной деятельности</t>
  </si>
  <si>
    <t>(7)</t>
  </si>
  <si>
    <t>9(1к)</t>
  </si>
  <si>
    <t>15(4к)</t>
  </si>
  <si>
    <t>25(5к)</t>
  </si>
  <si>
    <t>252/-</t>
  </si>
  <si>
    <t>экзаменов - 16</t>
  </si>
  <si>
    <t>6(3к)</t>
  </si>
  <si>
    <t>4(1к)</t>
  </si>
  <si>
    <t>зачетов - 25 (5к)</t>
  </si>
  <si>
    <t>3**, 3***, 3****, 4** - комплексный зачет</t>
  </si>
  <si>
    <t>5,6,7,8</t>
  </si>
  <si>
    <t>6,7,8</t>
  </si>
  <si>
    <t>5. Объем времени  (936 часов), отведенный на вариативную часть учебных циклов ППССЗ, использован следующим образом:  210 часов на увеличение часов дисциплин учебного цикла ОГСЭ - из них на введение дисциплин: «Русский язык и культура речи» (51ч.), «Этика и психология делового общения» (51 ч.), «Основы социологии и политологии» (51 ч.), «Логика» (51 ч.); 42 часа на увеличеие часов дисциплин Математического и естественно-научного цикла; 265 часов - на увеличение часов общепрофессиональных дисциплин, из них 138 часов - на введение дисциплин:  «Правовое обеспечение профессиональной деятельности» (69 ч.), «Информационно-коммуникационные технологии профессиональной деятельности» (69 ч.). Изучение профессиональных модулей увеличено на 419 часов.</t>
  </si>
  <si>
    <t>7. По завершении изучения дисциплин общеобразовательного цикла предусмотрены экзамены: во 2-ом семестре по дисциплинам "Русский язык" и "Математика" проводятся письменные экзамены, по дисциплинам "История", "Информатика" и "Обществознание"  - устный экзамен; "Индивидуальный проект" - защита проекта. По завершении изучения общепрофессиональных дисциплин и профессиональных модулей предусмотрены экзамены:  "Анатомия и физиология человека", "Теория и расчет оптических систем", "Правовое обеспечение профессиональной деятельности" - 4 семестр, МДК.01.01 "Современые технологии изготовления очковых линз и оправ", МДК 02.01 "Офтальмодиагностические приборы" - 5 семестр, МДК 02.02 "Клиническая офтальмология и офтальмологическая диагностика", МДК 04.01 "Выполнение работ по профессии 18216 "Сборщик очков" - 6 семестр, МДК 01.02 "Технология изготовления контактных линз, МДК 01.03 "Современные технологии изготовления очков и средств сложной коррекции зрения" - 7 семестр, "МДК.06.01 "Маркетинг оптического салона" - 8 семестр, МДК.03.02 "Коммуникации с потребителями средств коррекции зрения" - 8 семестр.   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"вид профессиональной деятельности освоен/не освоен" с оценкой.</t>
  </si>
  <si>
    <t>11. Учебная практика и  производственная практика (по профилю специальности) проводятся  образовательной организацией при освоении обучающимися профессиональных компетенций в рамках профессиональных модулей   рассредоточенно и концентрированно, чередуясь с теоретическими и практическими занятиями. Учебная практика в объеме 13 недель предусмотрена по ПМ.01 "Изготовление, контроль и ремонт средств коррекции зрения" -  5 недель  (6,7 семестры), ПМ.02 "Участие в консультативной деятельности при подборе и реализации средств коррекции зрения" - 2 недели (6 семестр), ПМ.03 "Участие в коммуникационно-маркетинговой деятельности при подборе и реализации средств коррекции зрения" - 2 недели (6 семестр), ПМ.04 "Выполнение работ по одной или нескольким профессиям рабочих, должностям служащих" - 4 недели (5 семестр).  Производственная практика (по профилю специальности) в объеме 10 недель  реализуется по каждому из видов профессиональной деятельности, предусмотренных ФГОС СПО по специальности: ПМ 01 "Изготовление, контроль и ремонт средств коррекции зрения" - 3 недели (7 семестр);  ПМ.02 "Участие в консультативной деятельности при подборе и реализации средств коррекции зрения"-  3 недели (6 семестр); ПМ.04 "Выполнение работ по одной или нескольким профессиям рабочих, должностям служащих " - 4 недели (6 семестр).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</si>
</sst>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405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55" applyFont="1" applyBorder="1">
      <alignment/>
      <protection/>
    </xf>
    <xf numFmtId="0" fontId="13" fillId="0" borderId="0" xfId="55" applyFont="1" applyBorder="1" applyAlignment="1">
      <alignment/>
      <protection/>
    </xf>
    <xf numFmtId="0" fontId="13" fillId="0" borderId="0" xfId="53" applyNumberFormat="1" applyFont="1" applyFill="1" applyBorder="1" applyAlignment="1" applyProtection="1">
      <alignment horizontal="left" vertical="top"/>
      <protection/>
    </xf>
    <xf numFmtId="0" fontId="14" fillId="0" borderId="0" xfId="53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72" fillId="0" borderId="0" xfId="0" applyNumberFormat="1" applyFont="1" applyFill="1" applyBorder="1" applyAlignment="1" applyProtection="1">
      <alignment horizontal="center" vertical="top"/>
      <protection/>
    </xf>
    <xf numFmtId="0" fontId="73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10" fillId="0" borderId="19" xfId="0" applyNumberFormat="1" applyFont="1" applyFill="1" applyBorder="1" applyAlignment="1" applyProtection="1">
      <alignment horizontal="left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9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 wrapText="1" readingOrder="1"/>
      <protection/>
    </xf>
    <xf numFmtId="0" fontId="13" fillId="0" borderId="0" xfId="53" applyNumberFormat="1" applyFont="1" applyFill="1" applyBorder="1" applyAlignment="1" applyProtection="1">
      <alignment vertical="top"/>
      <protection/>
    </xf>
    <xf numFmtId="0" fontId="13" fillId="0" borderId="0" xfId="53" applyNumberFormat="1" applyFont="1" applyFill="1" applyBorder="1" applyAlignment="1" applyProtection="1">
      <alignment wrapText="1"/>
      <protection/>
    </xf>
    <xf numFmtId="0" fontId="13" fillId="0" borderId="0" xfId="53" applyNumberFormat="1" applyFont="1" applyFill="1" applyBorder="1" applyAlignment="1" applyProtection="1">
      <alignment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32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vertical="top" shrinkToFi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4" fillId="32" borderId="10" xfId="0" applyNumberFormat="1" applyFont="1" applyFill="1" applyBorder="1" applyAlignment="1" applyProtection="1">
      <alignment horizontal="center" vertical="top" wrapText="1"/>
      <protection/>
    </xf>
    <xf numFmtId="0" fontId="14" fillId="32" borderId="10" xfId="0" applyNumberFormat="1" applyFont="1" applyFill="1" applyBorder="1" applyAlignment="1" applyProtection="1">
      <alignment horizontal="center" vertical="top"/>
      <protection/>
    </xf>
    <xf numFmtId="0" fontId="74" fillId="32" borderId="10" xfId="0" applyNumberFormat="1" applyFont="1" applyFill="1" applyBorder="1" applyAlignment="1" applyProtection="1">
      <alignment horizontal="center" vertical="top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3" fillId="32" borderId="10" xfId="0" applyNumberFormat="1" applyFont="1" applyFill="1" applyBorder="1" applyAlignment="1" applyProtection="1">
      <alignment horizontal="left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73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4" fillId="32" borderId="10" xfId="0" applyFont="1" applyFill="1" applyBorder="1" applyAlignment="1">
      <alignment horizontal="left" vertical="center"/>
    </xf>
    <xf numFmtId="0" fontId="13" fillId="32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justify" vertical="top" wrapText="1" readingOrder="1"/>
      <protection/>
    </xf>
    <xf numFmtId="0" fontId="22" fillId="0" borderId="0" xfId="0" applyNumberFormat="1" applyFont="1" applyFill="1" applyBorder="1" applyAlignment="1" applyProtection="1">
      <alignment horizontal="justify" vertical="top" wrapText="1"/>
      <protection/>
    </xf>
    <xf numFmtId="0" fontId="23" fillId="0" borderId="0" xfId="0" applyNumberFormat="1" applyFont="1" applyFill="1" applyBorder="1" applyAlignment="1" applyProtection="1">
      <alignment horizontal="justify" vertical="top" wrapText="1"/>
      <protection/>
    </xf>
    <xf numFmtId="0" fontId="23" fillId="0" borderId="0" xfId="55" applyFont="1" applyBorder="1" applyAlignment="1">
      <alignment horizontal="justify" wrapText="1" readingOrder="1"/>
      <protection/>
    </xf>
    <xf numFmtId="0" fontId="23" fillId="0" borderId="0" xfId="0" applyNumberFormat="1" applyFont="1" applyFill="1" applyBorder="1" applyAlignment="1" applyProtection="1">
      <alignment horizontal="justify" vertical="top" wrapText="1" readingOrder="1"/>
      <protection/>
    </xf>
    <xf numFmtId="0" fontId="23" fillId="0" borderId="0" xfId="55" applyFont="1" applyBorder="1" applyAlignment="1">
      <alignment horizontal="justify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left" vertical="top"/>
      <protection/>
    </xf>
    <xf numFmtId="0" fontId="14" fillId="32" borderId="24" xfId="0" applyNumberFormat="1" applyFont="1" applyFill="1" applyBorder="1" applyAlignment="1" applyProtection="1">
      <alignment horizontal="left" vertical="top"/>
      <protection/>
    </xf>
    <xf numFmtId="0" fontId="14" fillId="32" borderId="24" xfId="0" applyNumberFormat="1" applyFont="1" applyFill="1" applyBorder="1" applyAlignment="1" applyProtection="1">
      <alignment horizontal="left" vertical="top" wrapText="1"/>
      <protection/>
    </xf>
    <xf numFmtId="0" fontId="14" fillId="32" borderId="24" xfId="0" applyNumberFormat="1" applyFont="1" applyFill="1" applyBorder="1" applyAlignment="1" applyProtection="1">
      <alignment horizontal="center" vertical="top" wrapText="1"/>
      <protection/>
    </xf>
    <xf numFmtId="0" fontId="14" fillId="32" borderId="24" xfId="0" applyNumberFormat="1" applyFont="1" applyFill="1" applyBorder="1" applyAlignment="1" applyProtection="1">
      <alignment horizontal="center" vertical="top"/>
      <protection/>
    </xf>
    <xf numFmtId="0" fontId="74" fillId="32" borderId="24" xfId="0" applyNumberFormat="1" applyFont="1" applyFill="1" applyBorder="1" applyAlignment="1" applyProtection="1">
      <alignment horizontal="center" vertical="top"/>
      <protection/>
    </xf>
    <xf numFmtId="0" fontId="13" fillId="0" borderId="25" xfId="0" applyNumberFormat="1" applyFont="1" applyFill="1" applyBorder="1" applyAlignment="1" applyProtection="1">
      <alignment horizontal="left" vertical="top"/>
      <protection/>
    </xf>
    <xf numFmtId="0" fontId="13" fillId="0" borderId="25" xfId="0" applyNumberFormat="1" applyFont="1" applyFill="1" applyBorder="1" applyAlignment="1" applyProtection="1">
      <alignment horizontal="center" vertical="top"/>
      <protection/>
    </xf>
    <xf numFmtId="0" fontId="73" fillId="0" borderId="25" xfId="0" applyNumberFormat="1" applyFont="1" applyFill="1" applyBorder="1" applyAlignment="1" applyProtection="1">
      <alignment horizontal="center" vertical="top"/>
      <protection/>
    </xf>
    <xf numFmtId="0" fontId="14" fillId="32" borderId="20" xfId="0" applyNumberFormat="1" applyFont="1" applyFill="1" applyBorder="1" applyAlignment="1" applyProtection="1">
      <alignment horizontal="left" vertical="top"/>
      <protection/>
    </xf>
    <xf numFmtId="0" fontId="14" fillId="32" borderId="20" xfId="0" applyNumberFormat="1" applyFont="1" applyFill="1" applyBorder="1" applyAlignment="1" applyProtection="1">
      <alignment horizontal="center" vertical="top"/>
      <protection/>
    </xf>
    <xf numFmtId="0" fontId="13" fillId="32" borderId="24" xfId="0" applyNumberFormat="1" applyFont="1" applyFill="1" applyBorder="1" applyAlignment="1" applyProtection="1">
      <alignment horizontal="center" vertical="top"/>
      <protection/>
    </xf>
    <xf numFmtId="0" fontId="6" fillId="32" borderId="24" xfId="0" applyNumberFormat="1" applyFont="1" applyFill="1" applyBorder="1" applyAlignment="1" applyProtection="1">
      <alignment vertical="top"/>
      <protection/>
    </xf>
    <xf numFmtId="0" fontId="14" fillId="32" borderId="20" xfId="0" applyNumberFormat="1" applyFont="1" applyFill="1" applyBorder="1" applyAlignment="1" applyProtection="1">
      <alignment horizontal="left" vertical="top" wrapText="1"/>
      <protection/>
    </xf>
    <xf numFmtId="0" fontId="14" fillId="32" borderId="20" xfId="0" applyNumberFormat="1" applyFont="1" applyFill="1" applyBorder="1" applyAlignment="1" applyProtection="1">
      <alignment horizontal="center" vertical="top" wrapText="1"/>
      <protection/>
    </xf>
    <xf numFmtId="0" fontId="13" fillId="32" borderId="20" xfId="0" applyNumberFormat="1" applyFont="1" applyFill="1" applyBorder="1" applyAlignment="1" applyProtection="1">
      <alignment horizontal="center" vertical="top"/>
      <protection/>
    </xf>
    <xf numFmtId="0" fontId="73" fillId="32" borderId="20" xfId="0" applyNumberFormat="1" applyFont="1" applyFill="1" applyBorder="1" applyAlignment="1" applyProtection="1">
      <alignment horizontal="center" vertical="top"/>
      <protection/>
    </xf>
    <xf numFmtId="0" fontId="7" fillId="32" borderId="20" xfId="0" applyNumberFormat="1" applyFont="1" applyFill="1" applyBorder="1" applyAlignment="1" applyProtection="1">
      <alignment vertical="top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4" fillId="0" borderId="19" xfId="0" applyNumberFormat="1" applyFont="1" applyFill="1" applyBorder="1" applyAlignment="1" applyProtection="1">
      <alignment horizontal="left" vertical="top"/>
      <protection/>
    </xf>
    <xf numFmtId="0" fontId="13" fillId="0" borderId="20" xfId="0" applyNumberFormat="1" applyFont="1" applyFill="1" applyBorder="1" applyAlignment="1" applyProtection="1">
      <alignment horizontal="left" wrapText="1"/>
      <protection/>
    </xf>
    <xf numFmtId="0" fontId="14" fillId="0" borderId="20" xfId="0" applyNumberFormat="1" applyFont="1" applyFill="1" applyBorder="1" applyAlignment="1" applyProtection="1">
      <alignment horizontal="left" wrapText="1"/>
      <protection/>
    </xf>
    <xf numFmtId="1" fontId="14" fillId="32" borderId="20" xfId="0" applyNumberFormat="1" applyFont="1" applyFill="1" applyBorder="1" applyAlignment="1" applyProtection="1">
      <alignment horizontal="center" wrapText="1"/>
      <protection/>
    </xf>
    <xf numFmtId="1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33" borderId="19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Fill="1" applyBorder="1" applyAlignment="1" applyProtection="1">
      <alignment horizontal="left" vertical="top"/>
      <protection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73" fillId="0" borderId="14" xfId="0" applyNumberFormat="1" applyFont="1" applyFill="1" applyBorder="1" applyAlignment="1" applyProtection="1">
      <alignment horizontal="center" vertical="top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NumberFormat="1" applyFont="1" applyFill="1" applyBorder="1" applyAlignment="1" applyProtection="1">
      <alignment vertical="top"/>
      <protection/>
    </xf>
    <xf numFmtId="0" fontId="13" fillId="32" borderId="19" xfId="0" applyNumberFormat="1" applyFont="1" applyFill="1" applyBorder="1" applyAlignment="1" applyProtection="1">
      <alignment horizontal="left" vertical="top"/>
      <protection/>
    </xf>
    <xf numFmtId="0" fontId="13" fillId="32" borderId="19" xfId="0" applyNumberFormat="1" applyFont="1" applyFill="1" applyBorder="1" applyAlignment="1" applyProtection="1">
      <alignment horizontal="center" vertical="top" wrapText="1"/>
      <protection/>
    </xf>
    <xf numFmtId="0" fontId="13" fillId="32" borderId="19" xfId="0" applyNumberFormat="1" applyFont="1" applyFill="1" applyBorder="1" applyAlignment="1" applyProtection="1">
      <alignment horizontal="center" vertical="top"/>
      <protection/>
    </xf>
    <xf numFmtId="0" fontId="13" fillId="0" borderId="13" xfId="0" applyNumberFormat="1" applyFont="1" applyFill="1" applyBorder="1" applyAlignment="1" applyProtection="1">
      <alignment horizontal="left" vertical="top"/>
      <protection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24" xfId="0" applyNumberFormat="1" applyFont="1" applyFill="1" applyBorder="1" applyAlignment="1" applyProtection="1">
      <alignment horizontal="center" vertical="top"/>
      <protection/>
    </xf>
    <xf numFmtId="0" fontId="73" fillId="0" borderId="13" xfId="0" applyNumberFormat="1" applyFont="1" applyFill="1" applyBorder="1" applyAlignment="1" applyProtection="1">
      <alignment horizontal="center" vertical="top"/>
      <protection/>
    </xf>
    <xf numFmtId="0" fontId="13" fillId="32" borderId="25" xfId="0" applyNumberFormat="1" applyFont="1" applyFill="1" applyBorder="1" applyAlignment="1" applyProtection="1">
      <alignment horizontal="left" vertical="top"/>
      <protection/>
    </xf>
    <xf numFmtId="0" fontId="13" fillId="32" borderId="25" xfId="0" applyNumberFormat="1" applyFont="1" applyFill="1" applyBorder="1" applyAlignment="1" applyProtection="1">
      <alignment horizontal="center" vertical="top" wrapText="1"/>
      <protection/>
    </xf>
    <xf numFmtId="0" fontId="13" fillId="32" borderId="25" xfId="0" applyNumberFormat="1" applyFont="1" applyFill="1" applyBorder="1" applyAlignment="1" applyProtection="1">
      <alignment horizontal="center" vertical="top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25" fillId="0" borderId="32" xfId="0" applyNumberFormat="1" applyFont="1" applyFill="1" applyBorder="1" applyAlignment="1" applyProtection="1">
      <alignment horizontal="left" vertical="center" wrapText="1"/>
      <protection/>
    </xf>
    <xf numFmtId="0" fontId="25" fillId="0" borderId="33" xfId="0" applyNumberFormat="1" applyFont="1" applyFill="1" applyBorder="1" applyAlignment="1" applyProtection="1">
      <alignment horizontal="left" vertical="center" wrapText="1"/>
      <protection/>
    </xf>
    <xf numFmtId="0" fontId="25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Fill="1" applyBorder="1" applyAlignment="1" applyProtection="1">
      <alignment vertical="center" wrapText="1"/>
      <protection/>
    </xf>
    <xf numFmtId="0" fontId="12" fillId="0" borderId="25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5" fillId="0" borderId="32" xfId="0" applyNumberFormat="1" applyFont="1" applyFill="1" applyBorder="1" applyAlignment="1" applyProtection="1">
      <alignment horizontal="left" vertical="center" wrapText="1"/>
      <protection/>
    </xf>
    <xf numFmtId="0" fontId="75" fillId="0" borderId="33" xfId="0" applyNumberFormat="1" applyFont="1" applyFill="1" applyBorder="1" applyAlignment="1" applyProtection="1">
      <alignment horizontal="left" vertical="center" wrapText="1"/>
      <protection/>
    </xf>
    <xf numFmtId="0" fontId="75" fillId="0" borderId="34" xfId="0" applyNumberFormat="1" applyFont="1" applyFill="1" applyBorder="1" applyAlignment="1" applyProtection="1">
      <alignment horizontal="left" vertical="center" wrapText="1"/>
      <protection/>
    </xf>
    <xf numFmtId="0" fontId="76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5" xfId="0" applyNumberFormat="1" applyFont="1" applyFill="1" applyBorder="1" applyAlignment="1" applyProtection="1">
      <alignment horizontal="center" vertical="center" textRotation="90"/>
      <protection/>
    </xf>
    <xf numFmtId="0" fontId="21" fillId="0" borderId="25" xfId="0" applyNumberFormat="1" applyFont="1" applyFill="1" applyBorder="1" applyAlignment="1" applyProtection="1">
      <alignment horizontal="center" vertical="center" textRotation="90"/>
      <protection/>
    </xf>
    <xf numFmtId="0" fontId="21" fillId="0" borderId="36" xfId="0" applyNumberFormat="1" applyFont="1" applyFill="1" applyBorder="1" applyAlignment="1" applyProtection="1">
      <alignment horizontal="center" vertical="center" textRotation="90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7" fillId="0" borderId="20" xfId="0" applyNumberFormat="1" applyFont="1" applyFill="1" applyBorder="1" applyAlignment="1" applyProtection="1">
      <alignment vertical="top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 applyProtection="1">
      <alignment horizontal="left" vertical="top"/>
      <protection/>
    </xf>
    <xf numFmtId="0" fontId="73" fillId="0" borderId="24" xfId="0" applyNumberFormat="1" applyFont="1" applyFill="1" applyBorder="1" applyAlignment="1" applyProtection="1">
      <alignment horizontal="center" vertical="top"/>
      <protection/>
    </xf>
    <xf numFmtId="0" fontId="7" fillId="0" borderId="37" xfId="0" applyNumberFormat="1" applyFont="1" applyFill="1" applyBorder="1" applyAlignment="1" applyProtection="1">
      <alignment vertical="top"/>
      <protection/>
    </xf>
    <xf numFmtId="0" fontId="72" fillId="0" borderId="0" xfId="0" applyNumberFormat="1" applyFont="1" applyFill="1" applyBorder="1" applyAlignment="1" applyProtection="1">
      <alignment vertical="top"/>
      <protection/>
    </xf>
    <xf numFmtId="0" fontId="14" fillId="32" borderId="24" xfId="0" applyNumberFormat="1" applyFont="1" applyFill="1" applyBorder="1" applyAlignment="1" applyProtection="1">
      <alignment horizontal="left" vertical="center"/>
      <protection/>
    </xf>
    <xf numFmtId="0" fontId="14" fillId="32" borderId="24" xfId="0" applyNumberFormat="1" applyFont="1" applyFill="1" applyBorder="1" applyAlignment="1" applyProtection="1">
      <alignment horizontal="left" vertical="center" wrapText="1"/>
      <protection/>
    </xf>
    <xf numFmtId="0" fontId="14" fillId="32" borderId="24" xfId="0" applyNumberFormat="1" applyFont="1" applyFill="1" applyBorder="1" applyAlignment="1" applyProtection="1">
      <alignment horizontal="center" vertical="center" wrapText="1"/>
      <protection/>
    </xf>
    <xf numFmtId="0" fontId="14" fillId="32" borderId="24" xfId="0" applyNumberFormat="1" applyFont="1" applyFill="1" applyBorder="1" applyAlignment="1" applyProtection="1">
      <alignment horizontal="center" vertical="center"/>
      <protection/>
    </xf>
    <xf numFmtId="0" fontId="14" fillId="32" borderId="20" xfId="0" applyNumberFormat="1" applyFont="1" applyFill="1" applyBorder="1" applyAlignment="1" applyProtection="1">
      <alignment horizontal="left" vertical="center"/>
      <protection/>
    </xf>
    <xf numFmtId="0" fontId="14" fillId="32" borderId="2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75" fillId="0" borderId="32" xfId="0" applyNumberFormat="1" applyFont="1" applyFill="1" applyBorder="1" applyAlignment="1" applyProtection="1">
      <alignment horizontal="left" vertical="center" wrapText="1"/>
      <protection/>
    </xf>
    <xf numFmtId="0" fontId="75" fillId="0" borderId="33" xfId="0" applyNumberFormat="1" applyFont="1" applyFill="1" applyBorder="1" applyAlignment="1" applyProtection="1">
      <alignment horizontal="left" vertical="center" wrapText="1"/>
      <protection/>
    </xf>
    <xf numFmtId="0" fontId="75" fillId="0" borderId="34" xfId="0" applyNumberFormat="1" applyFont="1" applyFill="1" applyBorder="1" applyAlignment="1" applyProtection="1">
      <alignment horizontal="left" vertical="center" wrapText="1"/>
      <protection/>
    </xf>
    <xf numFmtId="0" fontId="13" fillId="32" borderId="19" xfId="0" applyNumberFormat="1" applyFont="1" applyFill="1" applyBorder="1" applyAlignment="1" applyProtection="1">
      <alignment horizontal="left" vertical="top" wrapText="1"/>
      <protection/>
    </xf>
    <xf numFmtId="0" fontId="13" fillId="32" borderId="25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73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42" xfId="0" applyNumberFormat="1" applyFont="1" applyFill="1" applyBorder="1" applyAlignment="1" applyProtection="1">
      <alignment horizontal="left" wrapText="1"/>
      <protection/>
    </xf>
    <xf numFmtId="1" fontId="14" fillId="32" borderId="42" xfId="0" applyNumberFormat="1" applyFont="1" applyFill="1" applyBorder="1" applyAlignment="1" applyProtection="1">
      <alignment horizontal="center" wrapText="1"/>
      <protection/>
    </xf>
    <xf numFmtId="0" fontId="13" fillId="0" borderId="10" xfId="0" applyNumberFormat="1" applyFont="1" applyFill="1" applyBorder="1" applyAlignment="1" applyProtection="1">
      <alignment horizontal="left" wrapText="1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" fontId="14" fillId="0" borderId="20" xfId="0" applyNumberFormat="1" applyFont="1" applyFill="1" applyBorder="1" applyAlignment="1" applyProtection="1">
      <alignment horizontal="center" vertical="center"/>
      <protection/>
    </xf>
    <xf numFmtId="0" fontId="19" fillId="32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27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horizontal="left" vertical="top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left" vertical="top"/>
      <protection/>
    </xf>
    <xf numFmtId="0" fontId="19" fillId="0" borderId="20" xfId="0" applyNumberFormat="1" applyFont="1" applyFill="1" applyBorder="1" applyAlignment="1" applyProtection="1">
      <alignment horizontal="center" vertical="top" wrapText="1"/>
      <protection/>
    </xf>
    <xf numFmtId="1" fontId="13" fillId="32" borderId="24" xfId="0" applyNumberFormat="1" applyFont="1" applyFill="1" applyBorder="1" applyAlignment="1" applyProtection="1">
      <alignment horizontal="center" wrapText="1"/>
      <protection/>
    </xf>
    <xf numFmtId="1" fontId="13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top" wrapText="1"/>
      <protection/>
    </xf>
    <xf numFmtId="1" fontId="13" fillId="32" borderId="10" xfId="0" applyNumberFormat="1" applyFont="1" applyFill="1" applyBorder="1" applyAlignment="1" applyProtection="1">
      <alignment horizontal="center" wrapText="1"/>
      <protection/>
    </xf>
    <xf numFmtId="1" fontId="13" fillId="32" borderId="10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NumberFormat="1" applyFont="1" applyFill="1" applyBorder="1" applyAlignment="1" applyProtection="1">
      <alignment horizontal="center" wrapText="1"/>
      <protection/>
    </xf>
    <xf numFmtId="0" fontId="13" fillId="32" borderId="10" xfId="0" applyNumberFormat="1" applyFont="1" applyFill="1" applyBorder="1" applyAlignment="1" applyProtection="1">
      <alignment horizontal="left" wrapText="1"/>
      <protection/>
    </xf>
    <xf numFmtId="0" fontId="13" fillId="0" borderId="25" xfId="0" applyNumberFormat="1" applyFont="1" applyFill="1" applyBorder="1" applyAlignment="1" applyProtection="1">
      <alignment horizontal="left" wrapText="1"/>
      <protection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1" fontId="13" fillId="32" borderId="25" xfId="0" applyNumberFormat="1" applyFont="1" applyFill="1" applyBorder="1" applyAlignment="1" applyProtection="1">
      <alignment horizontal="center" wrapText="1"/>
      <protection/>
    </xf>
    <xf numFmtId="1" fontId="13" fillId="32" borderId="25" xfId="0" applyNumberFormat="1" applyFont="1" applyFill="1" applyBorder="1" applyAlignment="1" applyProtection="1">
      <alignment horizontal="center" vertical="center" wrapText="1"/>
      <protection/>
    </xf>
    <xf numFmtId="1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32" borderId="25" xfId="0" applyNumberFormat="1" applyFont="1" applyFill="1" applyBorder="1" applyAlignment="1" applyProtection="1">
      <alignment horizontal="center" wrapText="1"/>
      <protection/>
    </xf>
    <xf numFmtId="0" fontId="13" fillId="32" borderId="25" xfId="0" applyNumberFormat="1" applyFont="1" applyFill="1" applyBorder="1" applyAlignment="1" applyProtection="1">
      <alignment horizontal="left" wrapText="1"/>
      <protection/>
    </xf>
    <xf numFmtId="0" fontId="13" fillId="0" borderId="25" xfId="0" applyNumberFormat="1" applyFont="1" applyFill="1" applyBorder="1" applyAlignment="1" applyProtection="1">
      <alignment horizontal="center" wrapText="1"/>
      <protection/>
    </xf>
    <xf numFmtId="0" fontId="5" fillId="0" borderId="2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4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 textRotation="90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1" fontId="14" fillId="0" borderId="42" xfId="0" applyNumberFormat="1" applyFont="1" applyFill="1" applyBorder="1" applyAlignment="1" applyProtection="1">
      <alignment horizontal="center" wrapText="1"/>
      <protection/>
    </xf>
    <xf numFmtId="1" fontId="14" fillId="0" borderId="20" xfId="0" applyNumberFormat="1" applyFont="1" applyFill="1" applyBorder="1" applyAlignment="1" applyProtection="1">
      <alignment horizontal="center" wrapText="1"/>
      <protection/>
    </xf>
    <xf numFmtId="0" fontId="14" fillId="0" borderId="24" xfId="0" applyNumberFormat="1" applyFont="1" applyFill="1" applyBorder="1" applyAlignment="1" applyProtection="1">
      <alignment horizontal="center" vertical="top"/>
      <protection/>
    </xf>
    <xf numFmtId="0" fontId="14" fillId="0" borderId="20" xfId="0" applyNumberFormat="1" applyFont="1" applyFill="1" applyBorder="1" applyAlignment="1" applyProtection="1">
      <alignment horizontal="center" vertical="top"/>
      <protection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horizontal="center" vertical="top"/>
      <protection/>
    </xf>
    <xf numFmtId="0" fontId="73" fillId="0" borderId="20" xfId="0" applyNumberFormat="1" applyFont="1" applyFill="1" applyBorder="1" applyAlignment="1" applyProtection="1">
      <alignment horizontal="center" vertical="top"/>
      <protection/>
    </xf>
    <xf numFmtId="0" fontId="74" fillId="0" borderId="24" xfId="0" applyNumberFormat="1" applyFont="1" applyFill="1" applyBorder="1" applyAlignment="1" applyProtection="1">
      <alignment horizontal="center" vertical="top"/>
      <protection/>
    </xf>
    <xf numFmtId="0" fontId="74" fillId="0" borderId="10" xfId="0" applyNumberFormat="1" applyFont="1" applyFill="1" applyBorder="1" applyAlignment="1" applyProtection="1">
      <alignment horizontal="center" vertical="top"/>
      <protection/>
    </xf>
    <xf numFmtId="1" fontId="14" fillId="0" borderId="24" xfId="0" applyNumberFormat="1" applyFont="1" applyFill="1" applyBorder="1" applyAlignment="1" applyProtection="1">
      <alignment horizontal="center" wrapText="1"/>
      <protection/>
    </xf>
    <xf numFmtId="1" fontId="14" fillId="0" borderId="10" xfId="0" applyNumberFormat="1" applyFont="1" applyFill="1" applyBorder="1" applyAlignment="1" applyProtection="1">
      <alignment horizontal="center" wrapText="1"/>
      <protection/>
    </xf>
    <xf numFmtId="1" fontId="14" fillId="0" borderId="25" xfId="0" applyNumberFormat="1" applyFont="1" applyFill="1" applyBorder="1" applyAlignment="1" applyProtection="1">
      <alignment horizontal="center" wrapText="1"/>
      <protection/>
    </xf>
    <xf numFmtId="0" fontId="13" fillId="0" borderId="32" xfId="0" applyNumberFormat="1" applyFont="1" applyFill="1" applyBorder="1" applyAlignment="1" applyProtection="1">
      <alignment horizontal="center" vertical="top"/>
      <protection/>
    </xf>
    <xf numFmtId="0" fontId="13" fillId="0" borderId="45" xfId="0" applyNumberFormat="1" applyFont="1" applyFill="1" applyBorder="1" applyAlignment="1" applyProtection="1">
      <alignment horizontal="center" vertical="center"/>
      <protection/>
    </xf>
    <xf numFmtId="0" fontId="13" fillId="0" borderId="45" xfId="0" applyNumberFormat="1" applyFont="1" applyFill="1" applyBorder="1" applyAlignment="1" applyProtection="1">
      <alignment horizontal="center" vertical="center" wrapText="1"/>
      <protection/>
    </xf>
    <xf numFmtId="0" fontId="14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55" applyFont="1" applyBorder="1" applyAlignment="1">
      <alignment horizontal="left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32" borderId="10" xfId="0" applyNumberFormat="1" applyFont="1" applyFill="1" applyBorder="1" applyAlignment="1" applyProtection="1">
      <alignment horizontal="center" vertical="top" wrapText="1"/>
      <protection/>
    </xf>
    <xf numFmtId="49" fontId="14" fillId="0" borderId="20" xfId="0" applyNumberFormat="1" applyFont="1" applyFill="1" applyBorder="1" applyAlignment="1" applyProtection="1">
      <alignment horizontal="center" vertical="center"/>
      <protection/>
    </xf>
    <xf numFmtId="0" fontId="77" fillId="0" borderId="0" xfId="0" applyNumberFormat="1" applyFont="1" applyFill="1" applyBorder="1" applyAlignment="1" applyProtection="1">
      <alignment horizontal="justify" vertical="top" wrapText="1" readingOrder="1"/>
      <protection/>
    </xf>
    <xf numFmtId="0" fontId="78" fillId="0" borderId="0" xfId="0" applyNumberFormat="1" applyFont="1" applyFill="1" applyBorder="1" applyAlignment="1" applyProtection="1">
      <alignment vertical="top" wrapText="1" readingOrder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32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left" vertical="top" wrapText="1"/>
      <protection/>
    </xf>
    <xf numFmtId="49" fontId="13" fillId="0" borderId="24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vertical="center" wrapText="1"/>
      <protection/>
    </xf>
    <xf numFmtId="0" fontId="10" fillId="0" borderId="42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46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53" applyNumberFormat="1" applyFont="1" applyFill="1" applyBorder="1" applyAlignment="1" applyProtection="1">
      <alignment horizont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textRotation="90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53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6" fillId="0" borderId="51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49" xfId="0" applyNumberFormat="1" applyFont="1" applyFill="1" applyBorder="1" applyAlignment="1" applyProtection="1">
      <alignment horizontal="center" vertical="center"/>
      <protection/>
    </xf>
    <xf numFmtId="0" fontId="14" fillId="0" borderId="50" xfId="0" applyNumberFormat="1" applyFont="1" applyFill="1" applyBorder="1" applyAlignment="1" applyProtection="1">
      <alignment horizontal="center" vertical="center"/>
      <protection/>
    </xf>
    <xf numFmtId="0" fontId="14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52" xfId="0" applyNumberFormat="1" applyFont="1" applyFill="1" applyBorder="1" applyAlignment="1" applyProtection="1">
      <alignment horizontal="center" vertical="top" wrapText="1"/>
      <protection/>
    </xf>
    <xf numFmtId="0" fontId="17" fillId="0" borderId="52" xfId="0" applyNumberFormat="1" applyFont="1" applyFill="1" applyBorder="1" applyAlignment="1" applyProtection="1">
      <alignment vertical="top" wrapText="1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14" fillId="0" borderId="51" xfId="0" applyNumberFormat="1" applyFont="1" applyFill="1" applyBorder="1" applyAlignment="1" applyProtection="1">
      <alignment horizontal="center" vertical="center"/>
      <protection/>
    </xf>
    <xf numFmtId="0" fontId="14" fillId="0" borderId="53" xfId="0" applyNumberFormat="1" applyFont="1" applyFill="1" applyBorder="1" applyAlignment="1" applyProtection="1">
      <alignment horizontal="center" vertical="center"/>
      <protection/>
    </xf>
    <xf numFmtId="0" fontId="1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 textRotation="90"/>
      <protection/>
    </xf>
    <xf numFmtId="0" fontId="10" fillId="0" borderId="23" xfId="0" applyNumberFormat="1" applyFont="1" applyFill="1" applyBorder="1" applyAlignment="1" applyProtection="1">
      <alignment horizontal="center" vertical="center" textRotation="90"/>
      <protection/>
    </xf>
    <xf numFmtId="0" fontId="10" fillId="0" borderId="38" xfId="0" applyNumberFormat="1" applyFont="1" applyFill="1" applyBorder="1" applyAlignment="1" applyProtection="1">
      <alignment horizontal="center" vertical="center" textRotation="90"/>
      <protection/>
    </xf>
    <xf numFmtId="0" fontId="7" fillId="0" borderId="55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6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3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4" xfId="0" applyNumberFormat="1" applyFont="1" applyFill="1" applyBorder="1" applyAlignment="1" applyProtection="1">
      <alignment horizontal="center" vertical="distributed" textRotation="90"/>
      <protection/>
    </xf>
    <xf numFmtId="0" fontId="10" fillId="0" borderId="59" xfId="0" applyNumberFormat="1" applyFont="1" applyFill="1" applyBorder="1" applyAlignment="1" applyProtection="1">
      <alignment horizontal="center" vertical="center" textRotation="90"/>
      <protection/>
    </xf>
    <xf numFmtId="0" fontId="10" fillId="0" borderId="60" xfId="0" applyNumberFormat="1" applyFont="1" applyFill="1" applyBorder="1" applyAlignment="1" applyProtection="1">
      <alignment horizontal="center" vertical="center" textRotation="90"/>
      <protection/>
    </xf>
    <xf numFmtId="0" fontId="10" fillId="0" borderId="41" xfId="0" applyNumberFormat="1" applyFont="1" applyFill="1" applyBorder="1" applyAlignment="1" applyProtection="1">
      <alignment horizontal="center" vertical="center" textRotation="90"/>
      <protection/>
    </xf>
    <xf numFmtId="0" fontId="10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9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46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37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53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45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NumberFormat="1" applyFont="1" applyFill="1" applyBorder="1" applyAlignment="1" applyProtection="1">
      <alignment vertical="top" wrapText="1"/>
      <protection/>
    </xf>
    <xf numFmtId="0" fontId="13" fillId="0" borderId="33" xfId="0" applyNumberFormat="1" applyFont="1" applyFill="1" applyBorder="1" applyAlignment="1" applyProtection="1">
      <alignment vertical="top" wrapText="1"/>
      <protection/>
    </xf>
    <xf numFmtId="0" fontId="13" fillId="0" borderId="45" xfId="0" applyNumberFormat="1" applyFont="1" applyFill="1" applyBorder="1" applyAlignment="1" applyProtection="1">
      <alignment vertical="top" wrapText="1"/>
      <protection/>
    </xf>
    <xf numFmtId="0" fontId="13" fillId="0" borderId="32" xfId="0" applyNumberFormat="1" applyFont="1" applyFill="1" applyBorder="1" applyAlignment="1" applyProtection="1">
      <alignment vertical="top"/>
      <protection/>
    </xf>
    <xf numFmtId="0" fontId="13" fillId="0" borderId="33" xfId="0" applyNumberFormat="1" applyFont="1" applyFill="1" applyBorder="1" applyAlignment="1" applyProtection="1">
      <alignment vertical="top"/>
      <protection/>
    </xf>
    <xf numFmtId="0" fontId="13" fillId="0" borderId="45" xfId="0" applyNumberFormat="1" applyFont="1" applyFill="1" applyBorder="1" applyAlignment="1" applyProtection="1">
      <alignment vertical="top"/>
      <protection/>
    </xf>
    <xf numFmtId="0" fontId="13" fillId="0" borderId="32" xfId="0" applyNumberFormat="1" applyFont="1" applyFill="1" applyBorder="1" applyAlignment="1" applyProtection="1">
      <alignment horizontal="left" vertical="top"/>
      <protection/>
    </xf>
    <xf numFmtId="0" fontId="13" fillId="0" borderId="33" xfId="0" applyNumberFormat="1" applyFont="1" applyFill="1" applyBorder="1" applyAlignment="1" applyProtection="1">
      <alignment horizontal="left" vertical="top"/>
      <protection/>
    </xf>
    <xf numFmtId="0" fontId="13" fillId="0" borderId="45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49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0" fontId="4" fillId="0" borderId="5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55" applyFont="1" applyBorder="1" applyAlignment="1">
      <alignment horizontal="justify" vertical="top" wrapText="1" readingOrder="1"/>
      <protection/>
    </xf>
    <xf numFmtId="0" fontId="79" fillId="0" borderId="0" xfId="55" applyFont="1" applyBorder="1" applyAlignment="1">
      <alignment horizontal="justify" vertical="top" wrapText="1" readingOrder="1"/>
      <protection/>
    </xf>
    <xf numFmtId="0" fontId="13" fillId="0" borderId="0" xfId="55" applyFont="1" applyBorder="1" applyAlignment="1">
      <alignment horizontal="left" wrapText="1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55" applyFont="1" applyBorder="1" applyAlignment="1">
      <alignment horizontal="left" vertical="top"/>
      <protection/>
    </xf>
    <xf numFmtId="0" fontId="13" fillId="0" borderId="0" xfId="55" applyFont="1" applyBorder="1" applyAlignment="1">
      <alignment horizontal="center"/>
      <protection/>
    </xf>
    <xf numFmtId="0" fontId="23" fillId="0" borderId="0" xfId="55" applyFont="1" applyBorder="1" applyAlignment="1">
      <alignment horizontal="left" vertical="top" wrapText="1" readingOrder="1"/>
      <protection/>
    </xf>
    <xf numFmtId="0" fontId="23" fillId="0" borderId="0" xfId="55" applyFont="1" applyBorder="1" applyAlignment="1">
      <alignment horizontal="justify" wrapText="1" readingOrder="1"/>
      <protection/>
    </xf>
    <xf numFmtId="0" fontId="23" fillId="0" borderId="0" xfId="55" applyFont="1" applyBorder="1" applyAlignment="1">
      <alignment horizontal="justify" vertical="top" readingOrder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0" borderId="62" xfId="0" applyNumberFormat="1" applyFont="1" applyFill="1" applyBorder="1" applyAlignment="1" applyProtection="1">
      <alignment horizontal="center" vertical="center" wrapText="1"/>
      <protection/>
    </xf>
    <xf numFmtId="0" fontId="14" fillId="0" borderId="63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12" fillId="0" borderId="34" xfId="0" applyNumberFormat="1" applyFont="1" applyFill="1" applyBorder="1" applyAlignment="1" applyProtection="1">
      <alignment horizontal="center" vertical="center" wrapText="1"/>
      <protection/>
    </xf>
    <xf numFmtId="0" fontId="25" fillId="0" borderId="32" xfId="0" applyNumberFormat="1" applyFont="1" applyFill="1" applyBorder="1" applyAlignment="1" applyProtection="1">
      <alignment horizontal="left" vertical="center" wrapText="1"/>
      <protection/>
    </xf>
    <xf numFmtId="0" fontId="25" fillId="0" borderId="33" xfId="0" applyNumberFormat="1" applyFont="1" applyFill="1" applyBorder="1" applyAlignment="1" applyProtection="1">
      <alignment horizontal="left" vertical="center" wrapText="1"/>
      <protection/>
    </xf>
    <xf numFmtId="0" fontId="25" fillId="0" borderId="34" xfId="0" applyNumberFormat="1" applyFont="1" applyFill="1" applyBorder="1" applyAlignment="1" applyProtection="1">
      <alignment horizontal="left" vertical="center" wrapText="1"/>
      <protection/>
    </xf>
    <xf numFmtId="0" fontId="75" fillId="0" borderId="32" xfId="0" applyNumberFormat="1" applyFont="1" applyFill="1" applyBorder="1" applyAlignment="1" applyProtection="1">
      <alignment horizontal="left" vertical="center" wrapText="1"/>
      <protection/>
    </xf>
    <xf numFmtId="0" fontId="75" fillId="0" borderId="33" xfId="0" applyNumberFormat="1" applyFont="1" applyFill="1" applyBorder="1" applyAlignment="1" applyProtection="1">
      <alignment horizontal="left" vertical="center" wrapText="1"/>
      <protection/>
    </xf>
    <xf numFmtId="0" fontId="75" fillId="0" borderId="34" xfId="0" applyNumberFormat="1" applyFont="1" applyFill="1" applyBorder="1" applyAlignment="1" applyProtection="1">
      <alignment horizontal="left" vertical="center" wrapText="1"/>
      <protection/>
    </xf>
    <xf numFmtId="0" fontId="23" fillId="0" borderId="32" xfId="0" applyNumberFormat="1" applyFont="1" applyFill="1" applyBorder="1" applyAlignment="1" applyProtection="1">
      <alignment horizontal="left" vertical="center" wrapText="1"/>
      <protection/>
    </xf>
    <xf numFmtId="0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34" xfId="0" applyNumberFormat="1" applyFont="1" applyFill="1" applyBorder="1" applyAlignment="1" applyProtection="1">
      <alignment horizontal="left" vertical="center" wrapText="1"/>
      <protection/>
    </xf>
    <xf numFmtId="0" fontId="13" fillId="0" borderId="32" xfId="0" applyNumberFormat="1" applyFont="1" applyFill="1" applyBorder="1" applyAlignment="1" applyProtection="1">
      <alignment horizontal="left" vertical="center" wrapText="1"/>
      <protection/>
    </xf>
    <xf numFmtId="0" fontId="13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34" xfId="0" applyNumberFormat="1" applyFont="1" applyFill="1" applyBorder="1" applyAlignment="1" applyProtection="1">
      <alignment horizontal="left" vertical="center" wrapText="1"/>
      <protection/>
    </xf>
    <xf numFmtId="0" fontId="25" fillId="0" borderId="64" xfId="0" applyNumberFormat="1" applyFont="1" applyFill="1" applyBorder="1" applyAlignment="1" applyProtection="1">
      <alignment horizontal="left" vertical="center" wrapText="1"/>
      <protection/>
    </xf>
    <xf numFmtId="0" fontId="25" fillId="0" borderId="65" xfId="0" applyNumberFormat="1" applyFont="1" applyFill="1" applyBorder="1" applyAlignment="1" applyProtection="1">
      <alignment horizontal="left" vertical="center" wrapText="1"/>
      <protection/>
    </xf>
    <xf numFmtId="0" fontId="25" fillId="0" borderId="66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Уч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1"/>
  <sheetViews>
    <sheetView zoomScale="115" zoomScaleNormal="115" zoomScalePageLayoutView="0" workbookViewId="0" topLeftCell="A8">
      <selection activeCell="BG34" sqref="BG34:BJ38"/>
    </sheetView>
  </sheetViews>
  <sheetFormatPr defaultColWidth="9.140625" defaultRowHeight="12.75"/>
  <cols>
    <col min="1" max="1" width="0.5625" style="1" customWidth="1"/>
    <col min="2" max="2" width="2.00390625" style="1" customWidth="1"/>
    <col min="3" max="3" width="2.140625" style="1" customWidth="1"/>
    <col min="4" max="5" width="2.421875" style="1" customWidth="1"/>
    <col min="6" max="6" width="2.140625" style="1" customWidth="1"/>
    <col min="7" max="7" width="2.7109375" style="1" customWidth="1"/>
    <col min="8" max="9" width="2.28125" style="1" customWidth="1"/>
    <col min="10" max="10" width="2.421875" style="1" customWidth="1"/>
    <col min="11" max="11" width="2.00390625" style="1" customWidth="1"/>
    <col min="12" max="12" width="1.8515625" style="1" customWidth="1"/>
    <col min="13" max="13" width="2.421875" style="1" customWidth="1"/>
    <col min="14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140625" style="1" customWidth="1"/>
    <col min="23" max="24" width="2.421875" style="1" customWidth="1"/>
    <col min="25" max="25" width="2.28125" style="1" customWidth="1"/>
    <col min="26" max="26" width="2.421875" style="1" customWidth="1"/>
    <col min="27" max="27" width="2.57421875" style="1" customWidth="1"/>
    <col min="28" max="28" width="2.28125" style="1" customWidth="1"/>
    <col min="29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0" width="2.57421875" style="1" customWidth="1"/>
    <col min="41" max="41" width="2.28125" style="1" customWidth="1"/>
    <col min="42" max="42" width="1.85156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6" width="4.00390625" style="1" customWidth="1"/>
    <col min="57" max="57" width="2.7109375" style="1" customWidth="1"/>
    <col min="58" max="58" width="3.140625" style="1" customWidth="1"/>
    <col min="59" max="60" width="2.8515625" style="1" customWidth="1"/>
    <col min="61" max="61" width="2.00390625" style="1" customWidth="1"/>
    <col min="62" max="62" width="2.57421875" style="1" customWidth="1"/>
    <col min="63" max="63" width="4.140625" style="1" customWidth="1"/>
    <col min="64" max="67" width="2.00390625" style="1" customWidth="1"/>
    <col min="68" max="16384" width="9.140625" style="1" customWidth="1"/>
  </cols>
  <sheetData>
    <row r="1" spans="2:63" ht="15.75">
      <c r="B1" s="329" t="s">
        <v>245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</row>
    <row r="2" spans="2:63" ht="15.75">
      <c r="B2" s="329" t="s">
        <v>246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</row>
    <row r="3" spans="2:63" ht="15.75">
      <c r="B3" s="329" t="s">
        <v>247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</row>
    <row r="4" spans="2:63" ht="15.75">
      <c r="B4" s="77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</row>
    <row r="6" spans="2:65" ht="16.5" customHeight="1">
      <c r="B6" s="280" t="s">
        <v>110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R6" s="288" t="s">
        <v>131</v>
      </c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16"/>
      <c r="BB6" s="280" t="s">
        <v>133</v>
      </c>
      <c r="BC6" s="280"/>
      <c r="BD6" s="280"/>
      <c r="BE6" s="280"/>
      <c r="BF6" s="280"/>
      <c r="BG6" s="280"/>
      <c r="BH6" s="280"/>
      <c r="BI6" s="280"/>
      <c r="BJ6" s="280"/>
      <c r="BK6" s="280"/>
      <c r="BL6" s="17"/>
      <c r="BM6" s="17"/>
    </row>
    <row r="7" spans="18:63" ht="13.5" customHeight="1"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16"/>
      <c r="BB7" s="17"/>
      <c r="BC7" s="17"/>
      <c r="BD7" s="17"/>
      <c r="BE7" s="17"/>
      <c r="BF7" s="17"/>
      <c r="BG7" s="17"/>
      <c r="BH7" s="17"/>
      <c r="BI7" s="17"/>
      <c r="BJ7" s="17"/>
      <c r="BK7" s="17"/>
    </row>
    <row r="8" spans="3:63" ht="19.5" customHeight="1">
      <c r="C8" s="330" t="s">
        <v>134</v>
      </c>
      <c r="D8" s="331"/>
      <c r="E8" s="331"/>
      <c r="F8" s="331"/>
      <c r="G8" s="331"/>
      <c r="H8" s="331"/>
      <c r="I8" s="331"/>
      <c r="J8" s="2"/>
      <c r="K8" s="2"/>
      <c r="L8" s="2"/>
      <c r="M8" s="2"/>
      <c r="N8" s="2"/>
      <c r="O8" s="2"/>
      <c r="P8" s="2"/>
      <c r="R8" s="335" t="s">
        <v>303</v>
      </c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16"/>
      <c r="BB8" s="276" t="s">
        <v>295</v>
      </c>
      <c r="BC8" s="276"/>
      <c r="BD8" s="276"/>
      <c r="BE8" s="276"/>
      <c r="BF8" s="276"/>
      <c r="BG8" s="276"/>
      <c r="BH8" s="276"/>
      <c r="BI8" s="276"/>
      <c r="BJ8" s="276"/>
      <c r="BK8" s="276"/>
    </row>
    <row r="9" spans="3:67" ht="15.75" customHeight="1">
      <c r="C9" s="333" t="s">
        <v>248</v>
      </c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27"/>
      <c r="O9" s="27"/>
      <c r="P9" s="27"/>
      <c r="Q9" s="27"/>
      <c r="R9" s="277" t="s">
        <v>59</v>
      </c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8" t="s">
        <v>138</v>
      </c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"/>
      <c r="BO9" s="27"/>
    </row>
    <row r="10" spans="2:67" ht="18.75" customHeight="1">
      <c r="B10" s="2"/>
      <c r="C10" s="283" t="s">
        <v>249</v>
      </c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8" t="s">
        <v>186</v>
      </c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332" t="s">
        <v>219</v>
      </c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53"/>
      <c r="BO10" s="53"/>
    </row>
    <row r="11" spans="2:65" ht="18" customHeight="1">
      <c r="B11" s="2"/>
      <c r="C11" s="284" t="s">
        <v>336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52"/>
      <c r="R11" s="277" t="s">
        <v>250</v>
      </c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16"/>
      <c r="BB11" s="286" t="s">
        <v>336</v>
      </c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</row>
    <row r="12" spans="2:68" ht="16.5" customHeight="1">
      <c r="B12" s="2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51"/>
      <c r="O12" s="51"/>
      <c r="P12" s="51"/>
      <c r="Q12" s="51"/>
      <c r="R12" s="288" t="s">
        <v>187</v>
      </c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19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51"/>
      <c r="BO12" s="51"/>
      <c r="BP12" s="28"/>
    </row>
    <row r="13" spans="2:68" ht="15.75" customHeight="1">
      <c r="B13" s="2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51"/>
      <c r="O13" s="51"/>
      <c r="P13" s="51"/>
      <c r="Q13" s="51"/>
      <c r="R13" s="283" t="s">
        <v>132</v>
      </c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</row>
    <row r="14" spans="2:63" ht="16.5" customHeight="1">
      <c r="B14" s="2"/>
      <c r="N14" s="5"/>
      <c r="O14" s="5"/>
      <c r="P14" s="5"/>
      <c r="Q14" s="5"/>
      <c r="R14" s="277" t="s">
        <v>294</v>
      </c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19"/>
      <c r="BB14" s="16"/>
      <c r="BC14" s="16"/>
      <c r="BD14" s="18"/>
      <c r="BE14" s="18"/>
      <c r="BF14" s="18"/>
      <c r="BG14" s="18"/>
      <c r="BH14" s="18"/>
      <c r="BI14" s="18"/>
      <c r="BJ14" s="18"/>
      <c r="BK14" s="18"/>
    </row>
    <row r="15" spans="2:63" ht="16.5" customHeight="1">
      <c r="B15" s="2"/>
      <c r="C15" s="282" t="s">
        <v>251</v>
      </c>
      <c r="D15" s="282"/>
      <c r="E15" s="282"/>
      <c r="F15" s="282"/>
      <c r="G15" s="282"/>
      <c r="H15" s="282"/>
      <c r="I15" s="282"/>
      <c r="J15" s="282"/>
      <c r="K15" s="282"/>
      <c r="L15" s="282">
        <v>2019</v>
      </c>
      <c r="M15" s="282"/>
      <c r="N15" s="282"/>
      <c r="R15" s="277" t="s">
        <v>252</v>
      </c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16"/>
      <c r="BB15" s="16"/>
      <c r="BC15" s="16"/>
      <c r="BD15" s="18"/>
      <c r="BE15" s="18"/>
      <c r="BF15" s="18"/>
      <c r="BG15" s="18"/>
      <c r="BH15" s="18"/>
      <c r="BI15" s="18"/>
      <c r="BJ15" s="18"/>
      <c r="BK15" s="18"/>
    </row>
    <row r="16" spans="1:63" ht="49.5" customHeight="1" thickBot="1">
      <c r="A16" s="293" t="s">
        <v>115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6" t="s">
        <v>113</v>
      </c>
      <c r="BD16" s="296"/>
      <c r="BE16" s="296"/>
      <c r="BF16" s="296"/>
      <c r="BG16" s="296"/>
      <c r="BH16" s="296"/>
      <c r="BI16" s="296"/>
      <c r="BJ16" s="296"/>
      <c r="BK16" s="297"/>
    </row>
    <row r="17" spans="1:64" ht="12.75" customHeight="1">
      <c r="A17" s="309" t="s">
        <v>120</v>
      </c>
      <c r="B17" s="310"/>
      <c r="C17" s="271" t="s">
        <v>0</v>
      </c>
      <c r="D17" s="271"/>
      <c r="E17" s="271"/>
      <c r="F17" s="272"/>
      <c r="G17" s="268" t="s">
        <v>310</v>
      </c>
      <c r="H17" s="270" t="s">
        <v>1</v>
      </c>
      <c r="I17" s="271"/>
      <c r="J17" s="272"/>
      <c r="K17" s="268" t="s">
        <v>311</v>
      </c>
      <c r="L17" s="270" t="s">
        <v>11</v>
      </c>
      <c r="M17" s="271"/>
      <c r="N17" s="271"/>
      <c r="O17" s="272"/>
      <c r="P17" s="270" t="s">
        <v>2</v>
      </c>
      <c r="Q17" s="271"/>
      <c r="R17" s="271"/>
      <c r="S17" s="272"/>
      <c r="T17" s="268" t="s">
        <v>312</v>
      </c>
      <c r="U17" s="270" t="s">
        <v>3</v>
      </c>
      <c r="V17" s="271"/>
      <c r="W17" s="272"/>
      <c r="X17" s="268" t="s">
        <v>313</v>
      </c>
      <c r="Y17" s="270" t="s">
        <v>4</v>
      </c>
      <c r="Z17" s="271"/>
      <c r="AA17" s="272"/>
      <c r="AB17" s="268" t="s">
        <v>314</v>
      </c>
      <c r="AC17" s="270" t="s">
        <v>5</v>
      </c>
      <c r="AD17" s="271"/>
      <c r="AE17" s="271"/>
      <c r="AF17" s="272"/>
      <c r="AG17" s="268" t="s">
        <v>315</v>
      </c>
      <c r="AH17" s="270" t="s">
        <v>6</v>
      </c>
      <c r="AI17" s="271"/>
      <c r="AJ17" s="272"/>
      <c r="AK17" s="268" t="s">
        <v>316</v>
      </c>
      <c r="AL17" s="270" t="s">
        <v>7</v>
      </c>
      <c r="AM17" s="271"/>
      <c r="AN17" s="271"/>
      <c r="AO17" s="272"/>
      <c r="AP17" s="270" t="s">
        <v>8</v>
      </c>
      <c r="AQ17" s="271"/>
      <c r="AR17" s="271"/>
      <c r="AS17" s="272"/>
      <c r="AT17" s="268" t="s">
        <v>317</v>
      </c>
      <c r="AU17" s="270" t="s">
        <v>9</v>
      </c>
      <c r="AV17" s="271"/>
      <c r="AW17" s="272"/>
      <c r="AX17" s="268" t="s">
        <v>318</v>
      </c>
      <c r="AY17" s="270" t="s">
        <v>12</v>
      </c>
      <c r="AZ17" s="271"/>
      <c r="BA17" s="271"/>
      <c r="BB17" s="271"/>
      <c r="BC17" s="315" t="s">
        <v>13</v>
      </c>
      <c r="BD17" s="318" t="s">
        <v>53</v>
      </c>
      <c r="BE17" s="268" t="s">
        <v>54</v>
      </c>
      <c r="BF17" s="325" t="s">
        <v>107</v>
      </c>
      <c r="BG17" s="326"/>
      <c r="BH17" s="268" t="s">
        <v>57</v>
      </c>
      <c r="BI17" s="268" t="s">
        <v>58</v>
      </c>
      <c r="BJ17" s="268" t="s">
        <v>16</v>
      </c>
      <c r="BK17" s="306" t="s">
        <v>23</v>
      </c>
      <c r="BL17" s="11"/>
    </row>
    <row r="18" spans="1:64" ht="43.5" customHeight="1">
      <c r="A18" s="311"/>
      <c r="B18" s="312"/>
      <c r="C18" s="274"/>
      <c r="D18" s="274"/>
      <c r="E18" s="274"/>
      <c r="F18" s="275"/>
      <c r="G18" s="281"/>
      <c r="H18" s="273"/>
      <c r="I18" s="274"/>
      <c r="J18" s="275"/>
      <c r="K18" s="269"/>
      <c r="L18" s="273"/>
      <c r="M18" s="274"/>
      <c r="N18" s="274"/>
      <c r="O18" s="275"/>
      <c r="P18" s="273"/>
      <c r="Q18" s="274"/>
      <c r="R18" s="274"/>
      <c r="S18" s="275"/>
      <c r="T18" s="269"/>
      <c r="U18" s="273"/>
      <c r="V18" s="274"/>
      <c r="W18" s="275"/>
      <c r="X18" s="269"/>
      <c r="Y18" s="273"/>
      <c r="Z18" s="274"/>
      <c r="AA18" s="275"/>
      <c r="AB18" s="269"/>
      <c r="AC18" s="273"/>
      <c r="AD18" s="274"/>
      <c r="AE18" s="274"/>
      <c r="AF18" s="275"/>
      <c r="AG18" s="269"/>
      <c r="AH18" s="273"/>
      <c r="AI18" s="274"/>
      <c r="AJ18" s="275"/>
      <c r="AK18" s="269"/>
      <c r="AL18" s="273"/>
      <c r="AM18" s="274"/>
      <c r="AN18" s="274"/>
      <c r="AO18" s="275"/>
      <c r="AP18" s="273"/>
      <c r="AQ18" s="274"/>
      <c r="AR18" s="274"/>
      <c r="AS18" s="275"/>
      <c r="AT18" s="269"/>
      <c r="AU18" s="273"/>
      <c r="AV18" s="274"/>
      <c r="AW18" s="275"/>
      <c r="AX18" s="269"/>
      <c r="AY18" s="273"/>
      <c r="AZ18" s="274"/>
      <c r="BA18" s="274"/>
      <c r="BB18" s="274"/>
      <c r="BC18" s="316"/>
      <c r="BD18" s="319"/>
      <c r="BE18" s="269"/>
      <c r="BF18" s="327"/>
      <c r="BG18" s="328"/>
      <c r="BH18" s="269"/>
      <c r="BI18" s="269"/>
      <c r="BJ18" s="269"/>
      <c r="BK18" s="307"/>
      <c r="BL18" s="11"/>
    </row>
    <row r="19" spans="1:64" ht="12.75" customHeight="1">
      <c r="A19" s="311"/>
      <c r="B19" s="312"/>
      <c r="C19" s="40"/>
      <c r="D19" s="37"/>
      <c r="E19" s="37"/>
      <c r="F19" s="38"/>
      <c r="G19" s="281"/>
      <c r="H19" s="37"/>
      <c r="I19" s="37"/>
      <c r="J19" s="38"/>
      <c r="K19" s="269"/>
      <c r="L19" s="37"/>
      <c r="M19" s="37"/>
      <c r="N19" s="37"/>
      <c r="O19" s="37"/>
      <c r="P19" s="37"/>
      <c r="Q19" s="37"/>
      <c r="R19" s="37"/>
      <c r="S19" s="38"/>
      <c r="T19" s="269"/>
      <c r="U19" s="37"/>
      <c r="V19" s="37"/>
      <c r="W19" s="38"/>
      <c r="X19" s="269"/>
      <c r="Y19" s="37"/>
      <c r="Z19" s="37"/>
      <c r="AA19" s="38"/>
      <c r="AB19" s="269"/>
      <c r="AC19" s="37"/>
      <c r="AD19" s="37"/>
      <c r="AE19" s="37"/>
      <c r="AF19" s="38"/>
      <c r="AG19" s="269"/>
      <c r="AH19" s="37"/>
      <c r="AI19" s="37"/>
      <c r="AJ19" s="38"/>
      <c r="AK19" s="269"/>
      <c r="AL19" s="37"/>
      <c r="AM19" s="37"/>
      <c r="AN19" s="37"/>
      <c r="AO19" s="37"/>
      <c r="AP19" s="37"/>
      <c r="AQ19" s="37"/>
      <c r="AR19" s="37"/>
      <c r="AS19" s="38"/>
      <c r="AT19" s="269"/>
      <c r="AU19" s="37"/>
      <c r="AV19" s="37"/>
      <c r="AW19" s="38"/>
      <c r="AX19" s="269"/>
      <c r="AY19" s="37"/>
      <c r="AZ19" s="37"/>
      <c r="BA19" s="37"/>
      <c r="BB19" s="38"/>
      <c r="BC19" s="316"/>
      <c r="BD19" s="319"/>
      <c r="BE19" s="269"/>
      <c r="BF19" s="321" t="s">
        <v>55</v>
      </c>
      <c r="BG19" s="324" t="s">
        <v>56</v>
      </c>
      <c r="BH19" s="269"/>
      <c r="BI19" s="269"/>
      <c r="BJ19" s="269"/>
      <c r="BK19" s="307"/>
      <c r="BL19" s="11"/>
    </row>
    <row r="20" spans="1:64" ht="12.75" customHeight="1">
      <c r="A20" s="311"/>
      <c r="B20" s="312"/>
      <c r="C20" s="39"/>
      <c r="D20" s="36"/>
      <c r="E20" s="36"/>
      <c r="F20" s="39"/>
      <c r="G20" s="281"/>
      <c r="H20" s="36"/>
      <c r="I20" s="36"/>
      <c r="J20" s="39"/>
      <c r="K20" s="269"/>
      <c r="L20" s="36"/>
      <c r="M20" s="36"/>
      <c r="N20" s="36"/>
      <c r="O20" s="36"/>
      <c r="P20" s="36"/>
      <c r="Q20" s="36"/>
      <c r="R20" s="36"/>
      <c r="S20" s="39"/>
      <c r="T20" s="269"/>
      <c r="U20" s="36"/>
      <c r="V20" s="36"/>
      <c r="W20" s="39"/>
      <c r="X20" s="269"/>
      <c r="Y20" s="36"/>
      <c r="Z20" s="36"/>
      <c r="AA20" s="39"/>
      <c r="AB20" s="269"/>
      <c r="AC20" s="36"/>
      <c r="AD20" s="36"/>
      <c r="AE20" s="36"/>
      <c r="AF20" s="39"/>
      <c r="AG20" s="269"/>
      <c r="AH20" s="36"/>
      <c r="AI20" s="36"/>
      <c r="AJ20" s="39"/>
      <c r="AK20" s="269"/>
      <c r="AL20" s="36"/>
      <c r="AM20" s="36"/>
      <c r="AN20" s="36"/>
      <c r="AO20" s="36"/>
      <c r="AP20" s="36"/>
      <c r="AQ20" s="36"/>
      <c r="AR20" s="36"/>
      <c r="AS20" s="39"/>
      <c r="AT20" s="269"/>
      <c r="AU20" s="36"/>
      <c r="AV20" s="36"/>
      <c r="AW20" s="39"/>
      <c r="AX20" s="269"/>
      <c r="AY20" s="36"/>
      <c r="AZ20" s="36"/>
      <c r="BA20" s="36"/>
      <c r="BB20" s="38"/>
      <c r="BC20" s="316"/>
      <c r="BD20" s="319"/>
      <c r="BE20" s="269"/>
      <c r="BF20" s="322"/>
      <c r="BG20" s="319"/>
      <c r="BH20" s="269"/>
      <c r="BI20" s="269"/>
      <c r="BJ20" s="269"/>
      <c r="BK20" s="307"/>
      <c r="BL20" s="11"/>
    </row>
    <row r="21" spans="1:64" ht="12.75" customHeight="1">
      <c r="A21" s="311"/>
      <c r="B21" s="312"/>
      <c r="C21" s="39">
        <v>7</v>
      </c>
      <c r="D21" s="36">
        <v>14</v>
      </c>
      <c r="E21" s="36">
        <v>21</v>
      </c>
      <c r="F21" s="36">
        <v>28</v>
      </c>
      <c r="G21" s="281"/>
      <c r="H21" s="36">
        <v>12</v>
      </c>
      <c r="I21" s="36">
        <v>19</v>
      </c>
      <c r="J21" s="36">
        <v>26</v>
      </c>
      <c r="K21" s="269"/>
      <c r="L21" s="36">
        <v>9</v>
      </c>
      <c r="M21" s="39">
        <v>16</v>
      </c>
      <c r="N21" s="36">
        <v>23</v>
      </c>
      <c r="O21" s="36">
        <v>30</v>
      </c>
      <c r="P21" s="36">
        <v>7</v>
      </c>
      <c r="Q21" s="36">
        <v>14</v>
      </c>
      <c r="R21" s="36">
        <v>21</v>
      </c>
      <c r="S21" s="36">
        <v>28</v>
      </c>
      <c r="T21" s="269"/>
      <c r="U21" s="36">
        <v>11</v>
      </c>
      <c r="V21" s="36">
        <v>18</v>
      </c>
      <c r="W21" s="36">
        <v>25</v>
      </c>
      <c r="X21" s="269"/>
      <c r="Y21" s="36">
        <v>8</v>
      </c>
      <c r="Z21" s="36">
        <v>15</v>
      </c>
      <c r="AA21" s="36">
        <v>22</v>
      </c>
      <c r="AB21" s="269"/>
      <c r="AC21" s="36">
        <v>8</v>
      </c>
      <c r="AD21" s="36">
        <v>15</v>
      </c>
      <c r="AE21" s="36">
        <v>22</v>
      </c>
      <c r="AF21" s="36">
        <v>29</v>
      </c>
      <c r="AG21" s="269"/>
      <c r="AH21" s="36">
        <v>12</v>
      </c>
      <c r="AI21" s="36">
        <v>19</v>
      </c>
      <c r="AJ21" s="36">
        <v>26</v>
      </c>
      <c r="AK21" s="269"/>
      <c r="AL21" s="36">
        <v>10</v>
      </c>
      <c r="AM21" s="36">
        <v>17</v>
      </c>
      <c r="AN21" s="36">
        <v>24</v>
      </c>
      <c r="AO21" s="36">
        <v>31</v>
      </c>
      <c r="AP21" s="36">
        <v>7</v>
      </c>
      <c r="AQ21" s="36">
        <v>14</v>
      </c>
      <c r="AR21" s="36">
        <v>21</v>
      </c>
      <c r="AS21" s="36">
        <v>28</v>
      </c>
      <c r="AT21" s="269"/>
      <c r="AU21" s="36">
        <v>12</v>
      </c>
      <c r="AV21" s="36">
        <v>19</v>
      </c>
      <c r="AW21" s="36">
        <v>26</v>
      </c>
      <c r="AX21" s="269"/>
      <c r="AY21" s="36">
        <v>9</v>
      </c>
      <c r="AZ21" s="36">
        <v>16</v>
      </c>
      <c r="BA21" s="36">
        <v>23</v>
      </c>
      <c r="BB21" s="41">
        <v>31</v>
      </c>
      <c r="BC21" s="316"/>
      <c r="BD21" s="319"/>
      <c r="BE21" s="269"/>
      <c r="BF21" s="322"/>
      <c r="BG21" s="319"/>
      <c r="BH21" s="269"/>
      <c r="BI21" s="269"/>
      <c r="BJ21" s="269"/>
      <c r="BK21" s="307"/>
      <c r="BL21" s="11"/>
    </row>
    <row r="22" spans="1:64" ht="12.75" customHeight="1">
      <c r="A22" s="311"/>
      <c r="B22" s="312"/>
      <c r="C22" s="39" t="s">
        <v>119</v>
      </c>
      <c r="D22" s="36" t="s">
        <v>119</v>
      </c>
      <c r="E22" s="36" t="s">
        <v>119</v>
      </c>
      <c r="F22" s="36" t="s">
        <v>119</v>
      </c>
      <c r="G22" s="281"/>
      <c r="H22" s="36" t="s">
        <v>119</v>
      </c>
      <c r="I22" s="36" t="s">
        <v>119</v>
      </c>
      <c r="J22" s="36" t="s">
        <v>119</v>
      </c>
      <c r="K22" s="269"/>
      <c r="L22" s="36" t="s">
        <v>119</v>
      </c>
      <c r="M22" s="36" t="s">
        <v>119</v>
      </c>
      <c r="N22" s="36" t="s">
        <v>119</v>
      </c>
      <c r="O22" s="36" t="s">
        <v>119</v>
      </c>
      <c r="P22" s="36" t="s">
        <v>119</v>
      </c>
      <c r="Q22" s="36" t="s">
        <v>119</v>
      </c>
      <c r="R22" s="36" t="s">
        <v>119</v>
      </c>
      <c r="S22" s="36" t="s">
        <v>119</v>
      </c>
      <c r="T22" s="269"/>
      <c r="U22" s="36" t="s">
        <v>119</v>
      </c>
      <c r="V22" s="36" t="s">
        <v>119</v>
      </c>
      <c r="W22" s="36" t="s">
        <v>119</v>
      </c>
      <c r="X22" s="269"/>
      <c r="Y22" s="36" t="s">
        <v>119</v>
      </c>
      <c r="Z22" s="36" t="s">
        <v>119</v>
      </c>
      <c r="AA22" s="36" t="s">
        <v>119</v>
      </c>
      <c r="AB22" s="269"/>
      <c r="AC22" s="36" t="s">
        <v>119</v>
      </c>
      <c r="AD22" s="36" t="s">
        <v>119</v>
      </c>
      <c r="AE22" s="36" t="s">
        <v>119</v>
      </c>
      <c r="AF22" s="36" t="s">
        <v>119</v>
      </c>
      <c r="AG22" s="269"/>
      <c r="AH22" s="36" t="s">
        <v>119</v>
      </c>
      <c r="AI22" s="36" t="s">
        <v>119</v>
      </c>
      <c r="AJ22" s="36" t="s">
        <v>119</v>
      </c>
      <c r="AK22" s="269"/>
      <c r="AL22" s="36" t="s">
        <v>119</v>
      </c>
      <c r="AM22" s="36" t="s">
        <v>119</v>
      </c>
      <c r="AN22" s="36" t="s">
        <v>119</v>
      </c>
      <c r="AO22" s="36" t="s">
        <v>119</v>
      </c>
      <c r="AP22" s="36" t="s">
        <v>119</v>
      </c>
      <c r="AQ22" s="36" t="s">
        <v>119</v>
      </c>
      <c r="AR22" s="36" t="s">
        <v>119</v>
      </c>
      <c r="AS22" s="36" t="s">
        <v>119</v>
      </c>
      <c r="AT22" s="269"/>
      <c r="AU22" s="36" t="s">
        <v>119</v>
      </c>
      <c r="AV22" s="36" t="s">
        <v>119</v>
      </c>
      <c r="AW22" s="36" t="s">
        <v>119</v>
      </c>
      <c r="AX22" s="269"/>
      <c r="AY22" s="36" t="s">
        <v>119</v>
      </c>
      <c r="AZ22" s="36" t="s">
        <v>119</v>
      </c>
      <c r="BA22" s="36" t="s">
        <v>119</v>
      </c>
      <c r="BB22" s="41" t="s">
        <v>119</v>
      </c>
      <c r="BC22" s="316"/>
      <c r="BD22" s="319"/>
      <c r="BE22" s="269"/>
      <c r="BF22" s="322"/>
      <c r="BG22" s="319"/>
      <c r="BH22" s="269"/>
      <c r="BI22" s="269"/>
      <c r="BJ22" s="269"/>
      <c r="BK22" s="307"/>
      <c r="BL22" s="11"/>
    </row>
    <row r="23" spans="1:64" ht="12.75" customHeight="1">
      <c r="A23" s="311"/>
      <c r="B23" s="312"/>
      <c r="C23" s="39">
        <v>1</v>
      </c>
      <c r="D23" s="36">
        <v>8</v>
      </c>
      <c r="E23" s="36">
        <v>15</v>
      </c>
      <c r="F23" s="36">
        <v>22</v>
      </c>
      <c r="G23" s="281"/>
      <c r="H23" s="36">
        <v>6</v>
      </c>
      <c r="I23" s="36">
        <v>13</v>
      </c>
      <c r="J23" s="36">
        <v>20</v>
      </c>
      <c r="K23" s="269"/>
      <c r="L23" s="36">
        <v>3</v>
      </c>
      <c r="M23" s="36">
        <v>10</v>
      </c>
      <c r="N23" s="36">
        <v>17</v>
      </c>
      <c r="O23" s="36">
        <v>24</v>
      </c>
      <c r="P23" s="36">
        <v>1</v>
      </c>
      <c r="Q23" s="36">
        <v>8</v>
      </c>
      <c r="R23" s="36">
        <v>15</v>
      </c>
      <c r="S23" s="36">
        <v>22</v>
      </c>
      <c r="T23" s="269"/>
      <c r="U23" s="36">
        <v>5</v>
      </c>
      <c r="V23" s="36">
        <v>12</v>
      </c>
      <c r="W23" s="36">
        <v>19</v>
      </c>
      <c r="X23" s="269"/>
      <c r="Y23" s="36">
        <v>2</v>
      </c>
      <c r="Z23" s="36">
        <v>9</v>
      </c>
      <c r="AA23" s="36">
        <v>16</v>
      </c>
      <c r="AB23" s="269"/>
      <c r="AC23" s="36">
        <v>2</v>
      </c>
      <c r="AD23" s="36">
        <v>9</v>
      </c>
      <c r="AE23" s="36">
        <v>16</v>
      </c>
      <c r="AF23" s="36">
        <v>23</v>
      </c>
      <c r="AG23" s="269"/>
      <c r="AH23" s="36">
        <v>6</v>
      </c>
      <c r="AI23" s="36">
        <v>13</v>
      </c>
      <c r="AJ23" s="36">
        <v>20</v>
      </c>
      <c r="AK23" s="269"/>
      <c r="AL23" s="36">
        <v>4</v>
      </c>
      <c r="AM23" s="36">
        <v>11</v>
      </c>
      <c r="AN23" s="36">
        <v>18</v>
      </c>
      <c r="AO23" s="36">
        <v>25</v>
      </c>
      <c r="AP23" s="36">
        <v>1</v>
      </c>
      <c r="AQ23" s="36">
        <v>8</v>
      </c>
      <c r="AR23" s="36">
        <v>15</v>
      </c>
      <c r="AS23" s="36">
        <v>22</v>
      </c>
      <c r="AT23" s="269"/>
      <c r="AU23" s="36">
        <v>6</v>
      </c>
      <c r="AV23" s="36">
        <v>13</v>
      </c>
      <c r="AW23" s="36">
        <v>20</v>
      </c>
      <c r="AX23" s="269"/>
      <c r="AY23" s="36">
        <v>3</v>
      </c>
      <c r="AZ23" s="36">
        <v>10</v>
      </c>
      <c r="BA23" s="36">
        <v>17</v>
      </c>
      <c r="BB23" s="41">
        <v>24</v>
      </c>
      <c r="BC23" s="316"/>
      <c r="BD23" s="319"/>
      <c r="BE23" s="269"/>
      <c r="BF23" s="322"/>
      <c r="BG23" s="319"/>
      <c r="BH23" s="269"/>
      <c r="BI23" s="269"/>
      <c r="BJ23" s="269"/>
      <c r="BK23" s="307"/>
      <c r="BL23" s="11"/>
    </row>
    <row r="24" spans="1:64" ht="12.75" customHeight="1">
      <c r="A24" s="311"/>
      <c r="B24" s="312"/>
      <c r="C24" s="39"/>
      <c r="D24" s="36"/>
      <c r="E24" s="36"/>
      <c r="F24" s="36"/>
      <c r="G24" s="281"/>
      <c r="H24" s="36"/>
      <c r="I24" s="36"/>
      <c r="J24" s="36"/>
      <c r="K24" s="269"/>
      <c r="L24" s="36"/>
      <c r="M24" s="36"/>
      <c r="N24" s="36"/>
      <c r="O24" s="36"/>
      <c r="P24" s="36"/>
      <c r="Q24" s="36"/>
      <c r="R24" s="36"/>
      <c r="S24" s="36"/>
      <c r="T24" s="269"/>
      <c r="U24" s="36"/>
      <c r="V24" s="36"/>
      <c r="W24" s="36"/>
      <c r="X24" s="269"/>
      <c r="Y24" s="36"/>
      <c r="Z24" s="36"/>
      <c r="AA24" s="36"/>
      <c r="AB24" s="269"/>
      <c r="AC24" s="36"/>
      <c r="AD24" s="36"/>
      <c r="AE24" s="36"/>
      <c r="AF24" s="36"/>
      <c r="AG24" s="269"/>
      <c r="AH24" s="36"/>
      <c r="AI24" s="36"/>
      <c r="AJ24" s="36"/>
      <c r="AK24" s="269"/>
      <c r="AL24" s="36"/>
      <c r="AM24" s="36"/>
      <c r="AN24" s="36"/>
      <c r="AO24" s="36"/>
      <c r="AP24" s="36"/>
      <c r="AQ24" s="36"/>
      <c r="AR24" s="36"/>
      <c r="AS24" s="36"/>
      <c r="AT24" s="269"/>
      <c r="AU24" s="36"/>
      <c r="AV24" s="36"/>
      <c r="AW24" s="36"/>
      <c r="AX24" s="269"/>
      <c r="AY24" s="36"/>
      <c r="AZ24" s="36"/>
      <c r="BA24" s="36"/>
      <c r="BB24" s="41"/>
      <c r="BC24" s="316"/>
      <c r="BD24" s="319"/>
      <c r="BE24" s="269"/>
      <c r="BF24" s="322"/>
      <c r="BG24" s="319"/>
      <c r="BH24" s="269"/>
      <c r="BI24" s="269"/>
      <c r="BJ24" s="269"/>
      <c r="BK24" s="307"/>
      <c r="BL24" s="11"/>
    </row>
    <row r="25" spans="1:64" ht="12.75" customHeight="1">
      <c r="A25" s="311"/>
      <c r="B25" s="312"/>
      <c r="C25" s="39"/>
      <c r="D25" s="36"/>
      <c r="E25" s="36"/>
      <c r="F25" s="36"/>
      <c r="G25" s="281"/>
      <c r="H25" s="36"/>
      <c r="I25" s="36"/>
      <c r="J25" s="36"/>
      <c r="K25" s="269"/>
      <c r="L25" s="36"/>
      <c r="M25" s="36"/>
      <c r="N25" s="36"/>
      <c r="O25" s="36"/>
      <c r="P25" s="36"/>
      <c r="Q25" s="36"/>
      <c r="R25" s="36"/>
      <c r="S25" s="36"/>
      <c r="T25" s="269"/>
      <c r="U25" s="36"/>
      <c r="V25" s="36"/>
      <c r="W25" s="36"/>
      <c r="X25" s="269"/>
      <c r="Y25" s="36"/>
      <c r="Z25" s="36"/>
      <c r="AA25" s="36"/>
      <c r="AB25" s="269"/>
      <c r="AC25" s="36"/>
      <c r="AD25" s="36"/>
      <c r="AE25" s="36"/>
      <c r="AF25" s="36"/>
      <c r="AG25" s="269"/>
      <c r="AH25" s="36"/>
      <c r="AI25" s="36"/>
      <c r="AJ25" s="36"/>
      <c r="AK25" s="269"/>
      <c r="AL25" s="36"/>
      <c r="AM25" s="36"/>
      <c r="AN25" s="36"/>
      <c r="AO25" s="36"/>
      <c r="AP25" s="36"/>
      <c r="AQ25" s="36"/>
      <c r="AR25" s="36"/>
      <c r="AS25" s="36"/>
      <c r="AT25" s="269"/>
      <c r="AU25" s="36"/>
      <c r="AV25" s="36"/>
      <c r="AW25" s="36"/>
      <c r="AX25" s="269"/>
      <c r="AY25" s="36"/>
      <c r="AZ25" s="36"/>
      <c r="BA25" s="36"/>
      <c r="BB25" s="41"/>
      <c r="BC25" s="316"/>
      <c r="BD25" s="319"/>
      <c r="BE25" s="269"/>
      <c r="BF25" s="322"/>
      <c r="BG25" s="319"/>
      <c r="BH25" s="269"/>
      <c r="BI25" s="269"/>
      <c r="BJ25" s="269"/>
      <c r="BK25" s="307"/>
      <c r="BL25" s="11"/>
    </row>
    <row r="26" spans="1:64" ht="17.25" customHeight="1">
      <c r="A26" s="311"/>
      <c r="B26" s="312"/>
      <c r="C26" s="39"/>
      <c r="D26" s="36"/>
      <c r="E26" s="36"/>
      <c r="F26" s="36"/>
      <c r="G26" s="281"/>
      <c r="H26" s="36"/>
      <c r="I26" s="36"/>
      <c r="J26" s="36"/>
      <c r="K26" s="269"/>
      <c r="L26" s="36"/>
      <c r="M26" s="36"/>
      <c r="N26" s="36"/>
      <c r="O26" s="36"/>
      <c r="P26" s="36"/>
      <c r="Q26" s="36"/>
      <c r="R26" s="36"/>
      <c r="S26" s="36"/>
      <c r="T26" s="269"/>
      <c r="U26" s="36"/>
      <c r="V26" s="36"/>
      <c r="W26" s="36"/>
      <c r="X26" s="269"/>
      <c r="Y26" s="36"/>
      <c r="Z26" s="36"/>
      <c r="AA26" s="36"/>
      <c r="AB26" s="269"/>
      <c r="AC26" s="36"/>
      <c r="AD26" s="36"/>
      <c r="AE26" s="36"/>
      <c r="AF26" s="36"/>
      <c r="AG26" s="269"/>
      <c r="AH26" s="36"/>
      <c r="AI26" s="36"/>
      <c r="AJ26" s="36"/>
      <c r="AK26" s="269"/>
      <c r="AL26" s="36"/>
      <c r="AM26" s="36"/>
      <c r="AN26" s="36"/>
      <c r="AO26" s="36"/>
      <c r="AP26" s="36"/>
      <c r="AQ26" s="36"/>
      <c r="AR26" s="36"/>
      <c r="AS26" s="36"/>
      <c r="AT26" s="269"/>
      <c r="AU26" s="36"/>
      <c r="AV26" s="36"/>
      <c r="AW26" s="36"/>
      <c r="AX26" s="269"/>
      <c r="AY26" s="36"/>
      <c r="AZ26" s="36"/>
      <c r="BA26" s="36"/>
      <c r="BB26" s="41"/>
      <c r="BC26" s="316"/>
      <c r="BD26" s="319"/>
      <c r="BE26" s="269"/>
      <c r="BF26" s="322"/>
      <c r="BG26" s="319"/>
      <c r="BH26" s="269"/>
      <c r="BI26" s="269"/>
      <c r="BJ26" s="269"/>
      <c r="BK26" s="307"/>
      <c r="BL26" s="11"/>
    </row>
    <row r="27" spans="1:64" ht="14.25" customHeight="1" thickBot="1">
      <c r="A27" s="313"/>
      <c r="B27" s="314"/>
      <c r="C27" s="153">
        <v>1</v>
      </c>
      <c r="D27" s="154">
        <v>2</v>
      </c>
      <c r="E27" s="154">
        <v>3</v>
      </c>
      <c r="F27" s="154">
        <v>4</v>
      </c>
      <c r="G27" s="154">
        <v>5</v>
      </c>
      <c r="H27" s="154">
        <v>6</v>
      </c>
      <c r="I27" s="154">
        <v>7</v>
      </c>
      <c r="J27" s="154">
        <v>8</v>
      </c>
      <c r="K27" s="154">
        <v>9</v>
      </c>
      <c r="L27" s="154">
        <v>10</v>
      </c>
      <c r="M27" s="154">
        <v>11</v>
      </c>
      <c r="N27" s="154">
        <v>12</v>
      </c>
      <c r="O27" s="154">
        <v>13</v>
      </c>
      <c r="P27" s="154">
        <v>14</v>
      </c>
      <c r="Q27" s="154">
        <v>15</v>
      </c>
      <c r="R27" s="154">
        <v>16</v>
      </c>
      <c r="S27" s="154">
        <v>17</v>
      </c>
      <c r="T27" s="154">
        <v>18</v>
      </c>
      <c r="U27" s="154">
        <v>19</v>
      </c>
      <c r="V27" s="154">
        <v>20</v>
      </c>
      <c r="W27" s="154">
        <v>21</v>
      </c>
      <c r="X27" s="154">
        <v>22</v>
      </c>
      <c r="Y27" s="154">
        <v>23</v>
      </c>
      <c r="Z27" s="154">
        <v>24</v>
      </c>
      <c r="AA27" s="154">
        <v>25</v>
      </c>
      <c r="AB27" s="154">
        <v>26</v>
      </c>
      <c r="AC27" s="154">
        <v>27</v>
      </c>
      <c r="AD27" s="154">
        <v>28</v>
      </c>
      <c r="AE27" s="154">
        <v>29</v>
      </c>
      <c r="AF27" s="154">
        <v>30</v>
      </c>
      <c r="AG27" s="154">
        <v>31</v>
      </c>
      <c r="AH27" s="154">
        <v>32</v>
      </c>
      <c r="AI27" s="154">
        <v>33</v>
      </c>
      <c r="AJ27" s="154">
        <v>34</v>
      </c>
      <c r="AK27" s="154">
        <v>35</v>
      </c>
      <c r="AL27" s="154">
        <v>36</v>
      </c>
      <c r="AM27" s="154">
        <v>37</v>
      </c>
      <c r="AN27" s="154">
        <v>38</v>
      </c>
      <c r="AO27" s="154">
        <v>39</v>
      </c>
      <c r="AP27" s="154">
        <v>40</v>
      </c>
      <c r="AQ27" s="154">
        <v>41</v>
      </c>
      <c r="AR27" s="154">
        <v>42</v>
      </c>
      <c r="AS27" s="154">
        <v>43</v>
      </c>
      <c r="AT27" s="154">
        <v>44</v>
      </c>
      <c r="AU27" s="154">
        <v>45</v>
      </c>
      <c r="AV27" s="154">
        <v>46</v>
      </c>
      <c r="AW27" s="154">
        <v>47</v>
      </c>
      <c r="AX27" s="154">
        <v>48</v>
      </c>
      <c r="AY27" s="154">
        <v>49</v>
      </c>
      <c r="AZ27" s="154">
        <v>50</v>
      </c>
      <c r="BA27" s="154">
        <v>51</v>
      </c>
      <c r="BB27" s="155">
        <v>52</v>
      </c>
      <c r="BC27" s="317"/>
      <c r="BD27" s="320"/>
      <c r="BE27" s="279"/>
      <c r="BF27" s="323"/>
      <c r="BG27" s="320"/>
      <c r="BH27" s="279"/>
      <c r="BI27" s="279"/>
      <c r="BJ27" s="279"/>
      <c r="BK27" s="308"/>
      <c r="BL27" s="11"/>
    </row>
    <row r="28" spans="1:64" ht="14.25" customHeight="1" thickBot="1">
      <c r="A28" s="237"/>
      <c r="B28" s="238">
        <v>1</v>
      </c>
      <c r="C28" s="229"/>
      <c r="D28" s="47"/>
      <c r="E28" s="47"/>
      <c r="F28" s="47"/>
      <c r="G28" s="236">
        <v>17</v>
      </c>
      <c r="H28" s="230"/>
      <c r="I28" s="231"/>
      <c r="J28" s="231"/>
      <c r="K28" s="231"/>
      <c r="L28" s="231"/>
      <c r="M28" s="231"/>
      <c r="N28" s="231"/>
      <c r="O28" s="231"/>
      <c r="P28" s="231"/>
      <c r="Q28" s="231"/>
      <c r="R28" s="47"/>
      <c r="S28" s="47"/>
      <c r="T28" s="47" t="s">
        <v>62</v>
      </c>
      <c r="U28" s="47" t="s">
        <v>62</v>
      </c>
      <c r="V28" s="47"/>
      <c r="W28" s="47"/>
      <c r="X28" s="231">
        <v>22</v>
      </c>
      <c r="Y28" s="231"/>
      <c r="Z28" s="47"/>
      <c r="AA28" s="47"/>
      <c r="AB28" s="47"/>
      <c r="AC28" s="47"/>
      <c r="AD28" s="232"/>
      <c r="AE28" s="232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 t="s">
        <v>64</v>
      </c>
      <c r="AS28" s="47" t="s">
        <v>64</v>
      </c>
      <c r="AT28" s="47" t="s">
        <v>62</v>
      </c>
      <c r="AU28" s="47" t="s">
        <v>62</v>
      </c>
      <c r="AV28" s="47" t="s">
        <v>62</v>
      </c>
      <c r="AW28" s="47" t="s">
        <v>62</v>
      </c>
      <c r="AX28" s="47" t="s">
        <v>62</v>
      </c>
      <c r="AY28" s="47" t="s">
        <v>62</v>
      </c>
      <c r="AZ28" s="47" t="s">
        <v>62</v>
      </c>
      <c r="BA28" s="47" t="s">
        <v>62</v>
      </c>
      <c r="BB28" s="48" t="s">
        <v>62</v>
      </c>
      <c r="BC28" s="187">
        <v>1</v>
      </c>
      <c r="BD28" s="233">
        <v>39</v>
      </c>
      <c r="BE28" s="233"/>
      <c r="BF28" s="233"/>
      <c r="BG28" s="233"/>
      <c r="BH28" s="233">
        <v>2</v>
      </c>
      <c r="BI28" s="233"/>
      <c r="BJ28" s="234">
        <v>11</v>
      </c>
      <c r="BK28" s="235">
        <f>SUM(BD28:BJ28)</f>
        <v>52</v>
      </c>
      <c r="BL28" s="11"/>
    </row>
    <row r="29" spans="1:64" ht="14.25" customHeight="1" thickBot="1">
      <c r="A29" s="237"/>
      <c r="B29" s="238">
        <v>2</v>
      </c>
      <c r="C29" s="174"/>
      <c r="D29" s="175"/>
      <c r="E29" s="175"/>
      <c r="F29" s="175"/>
      <c r="G29" s="176">
        <v>17</v>
      </c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43" t="s">
        <v>62</v>
      </c>
      <c r="U29" s="43" t="s">
        <v>62</v>
      </c>
      <c r="V29" s="175"/>
      <c r="W29" s="175"/>
      <c r="X29" s="177">
        <v>23</v>
      </c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43"/>
      <c r="AL29" s="179"/>
      <c r="AM29" s="179"/>
      <c r="AN29" s="179"/>
      <c r="AO29" s="179"/>
      <c r="AP29" s="179"/>
      <c r="AQ29" s="179"/>
      <c r="AR29" s="179"/>
      <c r="AS29" s="43" t="s">
        <v>64</v>
      </c>
      <c r="AT29" s="43" t="s">
        <v>62</v>
      </c>
      <c r="AU29" s="43" t="s">
        <v>62</v>
      </c>
      <c r="AV29" s="43" t="s">
        <v>62</v>
      </c>
      <c r="AW29" s="43" t="s">
        <v>62</v>
      </c>
      <c r="AX29" s="43" t="s">
        <v>62</v>
      </c>
      <c r="AY29" s="43" t="s">
        <v>62</v>
      </c>
      <c r="AZ29" s="43" t="s">
        <v>62</v>
      </c>
      <c r="BA29" s="43" t="s">
        <v>62</v>
      </c>
      <c r="BB29" s="178" t="s">
        <v>62</v>
      </c>
      <c r="BC29" s="187">
        <v>2</v>
      </c>
      <c r="BD29" s="180">
        <v>40</v>
      </c>
      <c r="BE29" s="177"/>
      <c r="BF29" s="180"/>
      <c r="BG29" s="180"/>
      <c r="BH29" s="177">
        <v>1</v>
      </c>
      <c r="BI29" s="177"/>
      <c r="BJ29" s="181">
        <v>11</v>
      </c>
      <c r="BK29" s="182">
        <f>SUM(BD29:BJ29)</f>
        <v>52</v>
      </c>
      <c r="BL29" s="11"/>
    </row>
    <row r="30" spans="1:70" ht="13.5" customHeight="1" thickBot="1">
      <c r="A30" s="298">
        <v>3</v>
      </c>
      <c r="B30" s="299"/>
      <c r="C30" s="42"/>
      <c r="D30" s="43"/>
      <c r="E30" s="43"/>
      <c r="F30" s="43"/>
      <c r="G30" s="176">
        <v>12</v>
      </c>
      <c r="H30" s="44"/>
      <c r="I30" s="45"/>
      <c r="J30" s="45"/>
      <c r="K30" s="45"/>
      <c r="L30" s="45"/>
      <c r="M30" s="177"/>
      <c r="N30" s="177"/>
      <c r="O30" s="179" t="s">
        <v>64</v>
      </c>
      <c r="P30" s="263">
        <v>0</v>
      </c>
      <c r="Q30" s="263">
        <v>0</v>
      </c>
      <c r="R30" s="263">
        <v>0</v>
      </c>
      <c r="S30" s="263">
        <v>0</v>
      </c>
      <c r="T30" s="43" t="s">
        <v>62</v>
      </c>
      <c r="U30" s="43" t="s">
        <v>62</v>
      </c>
      <c r="V30" s="43"/>
      <c r="W30" s="43"/>
      <c r="X30" s="45">
        <v>13</v>
      </c>
      <c r="Y30" s="45"/>
      <c r="Z30" s="43"/>
      <c r="AA30" s="43"/>
      <c r="AB30" s="43"/>
      <c r="AC30" s="43"/>
      <c r="AD30" s="46"/>
      <c r="AE30" s="46"/>
      <c r="AF30" s="43"/>
      <c r="AG30" s="179"/>
      <c r="AH30" s="179"/>
      <c r="AI30" s="179" t="s">
        <v>64</v>
      </c>
      <c r="AJ30" s="263">
        <v>0</v>
      </c>
      <c r="AK30" s="263">
        <v>0</v>
      </c>
      <c r="AL30" s="263">
        <v>0</v>
      </c>
      <c r="AM30" s="263">
        <v>0</v>
      </c>
      <c r="AN30" s="179">
        <v>8</v>
      </c>
      <c r="AO30" s="179">
        <v>8</v>
      </c>
      <c r="AP30" s="179">
        <v>8</v>
      </c>
      <c r="AQ30" s="179">
        <v>8</v>
      </c>
      <c r="AR30" s="179">
        <v>8</v>
      </c>
      <c r="AS30" s="179">
        <v>8</v>
      </c>
      <c r="AT30" s="179">
        <v>8</v>
      </c>
      <c r="AU30" s="87" t="s">
        <v>62</v>
      </c>
      <c r="AV30" s="87" t="s">
        <v>62</v>
      </c>
      <c r="AW30" s="87" t="s">
        <v>62</v>
      </c>
      <c r="AX30" s="87" t="s">
        <v>62</v>
      </c>
      <c r="AY30" s="87" t="s">
        <v>62</v>
      </c>
      <c r="AZ30" s="87" t="s">
        <v>62</v>
      </c>
      <c r="BA30" s="87" t="s">
        <v>62</v>
      </c>
      <c r="BB30" s="88" t="s">
        <v>62</v>
      </c>
      <c r="BC30" s="49">
        <v>3</v>
      </c>
      <c r="BD30" s="183">
        <v>25</v>
      </c>
      <c r="BE30" s="183">
        <v>8</v>
      </c>
      <c r="BF30" s="183">
        <v>7</v>
      </c>
      <c r="BG30" s="183"/>
      <c r="BH30" s="183">
        <v>2</v>
      </c>
      <c r="BI30" s="183"/>
      <c r="BJ30" s="184">
        <v>10</v>
      </c>
      <c r="BK30" s="182">
        <f>SUM(BD30:BJ30)</f>
        <v>52</v>
      </c>
      <c r="BL30" s="11"/>
      <c r="BR30" s="32"/>
    </row>
    <row r="31" spans="1:64" ht="15.75" customHeight="1" thickBot="1">
      <c r="A31" s="300">
        <v>4</v>
      </c>
      <c r="B31" s="301"/>
      <c r="C31" s="42"/>
      <c r="D31" s="43"/>
      <c r="E31" s="43"/>
      <c r="F31" s="43"/>
      <c r="G31" s="176">
        <v>10</v>
      </c>
      <c r="H31" s="44"/>
      <c r="I31" s="45"/>
      <c r="J31" s="45"/>
      <c r="K31" s="45"/>
      <c r="L31" s="43"/>
      <c r="M31" s="179" t="s">
        <v>64</v>
      </c>
      <c r="N31" s="179">
        <v>0</v>
      </c>
      <c r="O31" s="179">
        <v>0</v>
      </c>
      <c r="P31" s="264">
        <v>0</v>
      </c>
      <c r="Q31" s="179">
        <v>8</v>
      </c>
      <c r="R31" s="179">
        <v>8</v>
      </c>
      <c r="S31" s="264">
        <v>8</v>
      </c>
      <c r="T31" s="43" t="s">
        <v>62</v>
      </c>
      <c r="U31" s="43" t="s">
        <v>62</v>
      </c>
      <c r="V31" s="43"/>
      <c r="W31" s="43"/>
      <c r="X31" s="45">
        <v>12</v>
      </c>
      <c r="Y31" s="45"/>
      <c r="Z31" s="43"/>
      <c r="AA31" s="47"/>
      <c r="AB31" s="43"/>
      <c r="AC31" s="43"/>
      <c r="AD31" s="43"/>
      <c r="AE31" s="43"/>
      <c r="AF31" s="47"/>
      <c r="AG31" s="264" t="s">
        <v>64</v>
      </c>
      <c r="AH31" s="179">
        <v>0</v>
      </c>
      <c r="AI31" s="179">
        <v>0</v>
      </c>
      <c r="AJ31" s="179" t="s">
        <v>19</v>
      </c>
      <c r="AK31" s="179" t="s">
        <v>19</v>
      </c>
      <c r="AL31" s="179" t="s">
        <v>19</v>
      </c>
      <c r="AM31" s="179" t="s">
        <v>19</v>
      </c>
      <c r="AN31" s="179" t="s">
        <v>63</v>
      </c>
      <c r="AO31" s="179" t="s">
        <v>63</v>
      </c>
      <c r="AP31" s="179" t="s">
        <v>63</v>
      </c>
      <c r="AQ31" s="179" t="s">
        <v>63</v>
      </c>
      <c r="AR31" s="179" t="s">
        <v>10</v>
      </c>
      <c r="AS31" s="179" t="s">
        <v>10</v>
      </c>
      <c r="AT31" s="179"/>
      <c r="AU31" s="47"/>
      <c r="AV31" s="47"/>
      <c r="AW31" s="47"/>
      <c r="AX31" s="47"/>
      <c r="AY31" s="47"/>
      <c r="AZ31" s="47"/>
      <c r="BA31" s="47"/>
      <c r="BB31" s="48"/>
      <c r="BC31" s="86">
        <v>4</v>
      </c>
      <c r="BD31" s="177">
        <v>21</v>
      </c>
      <c r="BE31" s="177">
        <v>5</v>
      </c>
      <c r="BF31" s="177">
        <v>3</v>
      </c>
      <c r="BG31" s="177">
        <v>4</v>
      </c>
      <c r="BH31" s="177">
        <v>2</v>
      </c>
      <c r="BI31" s="177">
        <v>6</v>
      </c>
      <c r="BJ31" s="177">
        <v>2</v>
      </c>
      <c r="BK31" s="182">
        <f>SUM(BD31:BJ31)</f>
        <v>43</v>
      </c>
      <c r="BL31" s="11"/>
    </row>
    <row r="32" spans="1:64" ht="13.5" customHeight="1" thickBot="1">
      <c r="A32" s="4"/>
      <c r="B32" s="6"/>
      <c r="C32" s="4"/>
      <c r="D32" s="4"/>
      <c r="E32" s="4"/>
      <c r="F32" s="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305" t="s">
        <v>14</v>
      </c>
      <c r="BA32" s="305"/>
      <c r="BB32" s="305"/>
      <c r="BC32" s="30"/>
      <c r="BD32" s="29">
        <f>BD28+BD29+BD30+BD31</f>
        <v>125</v>
      </c>
      <c r="BE32" s="29">
        <f aca="true" t="shared" si="0" ref="BE32:BK32">BE28+BE29+BE30+BE31</f>
        <v>13</v>
      </c>
      <c r="BF32" s="29">
        <f t="shared" si="0"/>
        <v>10</v>
      </c>
      <c r="BG32" s="29">
        <f t="shared" si="0"/>
        <v>4</v>
      </c>
      <c r="BH32" s="29">
        <f t="shared" si="0"/>
        <v>7</v>
      </c>
      <c r="BI32" s="29">
        <f t="shared" si="0"/>
        <v>6</v>
      </c>
      <c r="BJ32" s="29">
        <f t="shared" si="0"/>
        <v>34</v>
      </c>
      <c r="BK32" s="29">
        <f t="shared" si="0"/>
        <v>199</v>
      </c>
      <c r="BL32" s="11"/>
    </row>
    <row r="33" spans="2:63" ht="3.75" customHeight="1">
      <c r="B33" s="2"/>
      <c r="BA33" s="20"/>
      <c r="BB33" s="20"/>
      <c r="BC33" s="20"/>
      <c r="BD33" s="21"/>
      <c r="BE33" s="21"/>
      <c r="BF33" s="21"/>
      <c r="BG33" s="21"/>
      <c r="BH33" s="21"/>
      <c r="BI33" s="21"/>
      <c r="BJ33" s="21"/>
      <c r="BK33" s="21"/>
    </row>
    <row r="34" spans="1:63" ht="12.75" customHeight="1">
      <c r="A34" s="294" t="s">
        <v>15</v>
      </c>
      <c r="B34" s="294"/>
      <c r="C34" s="294"/>
      <c r="D34" s="294"/>
      <c r="E34" s="294"/>
      <c r="F34" s="294"/>
      <c r="G34" s="4"/>
      <c r="H34" s="294" t="s">
        <v>17</v>
      </c>
      <c r="I34" s="294"/>
      <c r="J34" s="294"/>
      <c r="K34" s="294"/>
      <c r="L34" s="294"/>
      <c r="M34" s="294"/>
      <c r="N34" s="294"/>
      <c r="O34" s="4"/>
      <c r="P34" s="294" t="s">
        <v>60</v>
      </c>
      <c r="Q34" s="294"/>
      <c r="R34" s="294"/>
      <c r="S34" s="294"/>
      <c r="T34" s="294"/>
      <c r="U34" s="294"/>
      <c r="V34" s="294"/>
      <c r="W34" s="10"/>
      <c r="X34" s="294" t="s">
        <v>341</v>
      </c>
      <c r="Y34" s="294"/>
      <c r="Z34" s="294"/>
      <c r="AA34" s="294"/>
      <c r="AB34" s="294"/>
      <c r="AC34" s="294"/>
      <c r="AD34" s="294"/>
      <c r="AE34" s="4"/>
      <c r="AF34" s="294" t="s">
        <v>61</v>
      </c>
      <c r="AG34" s="294"/>
      <c r="AH34" s="294"/>
      <c r="AI34" s="294"/>
      <c r="AJ34" s="294"/>
      <c r="AK34" s="294"/>
      <c r="AL34" s="294"/>
      <c r="AM34" s="4"/>
      <c r="AN34" s="294" t="s">
        <v>18</v>
      </c>
      <c r="AO34" s="294"/>
      <c r="AP34" s="294"/>
      <c r="AQ34" s="294"/>
      <c r="AR34" s="294"/>
      <c r="AS34" s="294"/>
      <c r="AT34" s="294"/>
      <c r="AU34" s="4"/>
      <c r="AV34" s="294" t="s">
        <v>327</v>
      </c>
      <c r="AW34" s="294"/>
      <c r="AX34" s="294"/>
      <c r="AY34" s="294"/>
      <c r="AZ34" s="294"/>
      <c r="BA34" s="294"/>
      <c r="BB34" s="294"/>
      <c r="BC34" s="295" t="s">
        <v>340</v>
      </c>
      <c r="BD34" s="295"/>
      <c r="BE34" s="295"/>
      <c r="BF34" s="295"/>
      <c r="BG34" s="294" t="s">
        <v>16</v>
      </c>
      <c r="BH34" s="294"/>
      <c r="BI34" s="294"/>
      <c r="BJ34" s="294"/>
      <c r="BK34" s="4"/>
    </row>
    <row r="35" spans="1:63" ht="12.75" customHeight="1">
      <c r="A35" s="294"/>
      <c r="B35" s="294"/>
      <c r="C35" s="294"/>
      <c r="D35" s="294"/>
      <c r="E35" s="294"/>
      <c r="F35" s="294"/>
      <c r="G35" s="4"/>
      <c r="H35" s="294"/>
      <c r="I35" s="294"/>
      <c r="J35" s="294"/>
      <c r="K35" s="294"/>
      <c r="L35" s="294"/>
      <c r="M35" s="294"/>
      <c r="N35" s="294"/>
      <c r="O35" s="4"/>
      <c r="P35" s="294"/>
      <c r="Q35" s="294"/>
      <c r="R35" s="294"/>
      <c r="S35" s="294"/>
      <c r="T35" s="294"/>
      <c r="U35" s="294"/>
      <c r="V35" s="294"/>
      <c r="W35" s="10"/>
      <c r="X35" s="294"/>
      <c r="Y35" s="294"/>
      <c r="Z35" s="294"/>
      <c r="AA35" s="294"/>
      <c r="AB35" s="294"/>
      <c r="AC35" s="294"/>
      <c r="AD35" s="294"/>
      <c r="AE35" s="4"/>
      <c r="AF35" s="294"/>
      <c r="AG35" s="294"/>
      <c r="AH35" s="294"/>
      <c r="AI35" s="294"/>
      <c r="AJ35" s="294"/>
      <c r="AK35" s="294"/>
      <c r="AL35" s="294"/>
      <c r="AM35" s="4"/>
      <c r="AN35" s="294"/>
      <c r="AO35" s="294"/>
      <c r="AP35" s="294"/>
      <c r="AQ35" s="294"/>
      <c r="AR35" s="294"/>
      <c r="AS35" s="294"/>
      <c r="AT35" s="294"/>
      <c r="AU35" s="4"/>
      <c r="AV35" s="294"/>
      <c r="AW35" s="294"/>
      <c r="AX35" s="294"/>
      <c r="AY35" s="294"/>
      <c r="AZ35" s="294"/>
      <c r="BA35" s="294"/>
      <c r="BB35" s="294"/>
      <c r="BC35" s="295"/>
      <c r="BD35" s="295"/>
      <c r="BE35" s="295"/>
      <c r="BF35" s="295"/>
      <c r="BG35" s="294"/>
      <c r="BH35" s="294"/>
      <c r="BI35" s="294"/>
      <c r="BJ35" s="294"/>
      <c r="BK35" s="4"/>
    </row>
    <row r="36" spans="1:63" ht="12.75" customHeight="1">
      <c r="A36" s="294"/>
      <c r="B36" s="294"/>
      <c r="C36" s="294"/>
      <c r="D36" s="294"/>
      <c r="E36" s="294"/>
      <c r="F36" s="294"/>
      <c r="G36" s="4"/>
      <c r="H36" s="294"/>
      <c r="I36" s="294"/>
      <c r="J36" s="294"/>
      <c r="K36" s="294"/>
      <c r="L36" s="294"/>
      <c r="M36" s="294"/>
      <c r="N36" s="294"/>
      <c r="O36" s="4"/>
      <c r="P36" s="294"/>
      <c r="Q36" s="294"/>
      <c r="R36" s="294"/>
      <c r="S36" s="294"/>
      <c r="T36" s="294"/>
      <c r="U36" s="294"/>
      <c r="V36" s="294"/>
      <c r="W36" s="10"/>
      <c r="X36" s="294"/>
      <c r="Y36" s="294"/>
      <c r="Z36" s="294"/>
      <c r="AA36" s="294"/>
      <c r="AB36" s="294"/>
      <c r="AC36" s="294"/>
      <c r="AD36" s="294"/>
      <c r="AE36" s="4"/>
      <c r="AF36" s="294"/>
      <c r="AG36" s="294"/>
      <c r="AH36" s="294"/>
      <c r="AI36" s="294"/>
      <c r="AJ36" s="294"/>
      <c r="AK36" s="294"/>
      <c r="AL36" s="294"/>
      <c r="AM36" s="4"/>
      <c r="AN36" s="294"/>
      <c r="AO36" s="294"/>
      <c r="AP36" s="294"/>
      <c r="AQ36" s="294"/>
      <c r="AR36" s="294"/>
      <c r="AS36" s="294"/>
      <c r="AT36" s="294"/>
      <c r="AU36" s="4"/>
      <c r="AV36" s="294"/>
      <c r="AW36" s="294"/>
      <c r="AX36" s="294"/>
      <c r="AY36" s="294"/>
      <c r="AZ36" s="294"/>
      <c r="BA36" s="294"/>
      <c r="BB36" s="294"/>
      <c r="BC36" s="295"/>
      <c r="BD36" s="295"/>
      <c r="BE36" s="295"/>
      <c r="BF36" s="295"/>
      <c r="BG36" s="294"/>
      <c r="BH36" s="294"/>
      <c r="BI36" s="294"/>
      <c r="BJ36" s="294"/>
      <c r="BK36" s="4"/>
    </row>
    <row r="37" spans="1:63" ht="12" customHeight="1">
      <c r="A37" s="294"/>
      <c r="B37" s="294"/>
      <c r="C37" s="294"/>
      <c r="D37" s="294"/>
      <c r="E37" s="294"/>
      <c r="F37" s="294"/>
      <c r="G37" s="4"/>
      <c r="H37" s="294"/>
      <c r="I37" s="294"/>
      <c r="J37" s="294"/>
      <c r="K37" s="294"/>
      <c r="L37" s="294"/>
      <c r="M37" s="294"/>
      <c r="N37" s="294"/>
      <c r="O37" s="4"/>
      <c r="P37" s="294"/>
      <c r="Q37" s="294"/>
      <c r="R37" s="294"/>
      <c r="S37" s="294"/>
      <c r="T37" s="294"/>
      <c r="U37" s="294"/>
      <c r="V37" s="294"/>
      <c r="W37" s="10"/>
      <c r="X37" s="294"/>
      <c r="Y37" s="294"/>
      <c r="Z37" s="294"/>
      <c r="AA37" s="294"/>
      <c r="AB37" s="294"/>
      <c r="AC37" s="294"/>
      <c r="AD37" s="294"/>
      <c r="AE37" s="4"/>
      <c r="AF37" s="294"/>
      <c r="AG37" s="294"/>
      <c r="AH37" s="294"/>
      <c r="AI37" s="294"/>
      <c r="AJ37" s="294"/>
      <c r="AK37" s="294"/>
      <c r="AL37" s="294"/>
      <c r="AM37" s="4"/>
      <c r="AN37" s="294"/>
      <c r="AO37" s="294"/>
      <c r="AP37" s="294"/>
      <c r="AQ37" s="294"/>
      <c r="AR37" s="294"/>
      <c r="AS37" s="294"/>
      <c r="AT37" s="294"/>
      <c r="AU37" s="4"/>
      <c r="AV37" s="294"/>
      <c r="AW37" s="294"/>
      <c r="AX37" s="294"/>
      <c r="AY37" s="294"/>
      <c r="AZ37" s="294"/>
      <c r="BA37" s="294"/>
      <c r="BB37" s="294"/>
      <c r="BC37" s="295"/>
      <c r="BD37" s="295"/>
      <c r="BE37" s="295"/>
      <c r="BF37" s="295"/>
      <c r="BG37" s="294"/>
      <c r="BH37" s="294"/>
      <c r="BI37" s="294"/>
      <c r="BJ37" s="294"/>
      <c r="BK37" s="4"/>
    </row>
    <row r="38" spans="1:63" ht="6" customHeight="1">
      <c r="A38" s="294"/>
      <c r="B38" s="294"/>
      <c r="C38" s="294"/>
      <c r="D38" s="294"/>
      <c r="E38" s="294"/>
      <c r="F38" s="294"/>
      <c r="G38" s="4"/>
      <c r="H38" s="294"/>
      <c r="I38" s="294"/>
      <c r="J38" s="294"/>
      <c r="K38" s="294"/>
      <c r="L38" s="294"/>
      <c r="M38" s="294"/>
      <c r="N38" s="294"/>
      <c r="O38" s="4"/>
      <c r="P38" s="294"/>
      <c r="Q38" s="294"/>
      <c r="R38" s="294"/>
      <c r="S38" s="294"/>
      <c r="T38" s="294"/>
      <c r="U38" s="294"/>
      <c r="V38" s="294"/>
      <c r="W38" s="10"/>
      <c r="X38" s="294"/>
      <c r="Y38" s="294"/>
      <c r="Z38" s="294"/>
      <c r="AA38" s="294"/>
      <c r="AB38" s="294"/>
      <c r="AC38" s="294"/>
      <c r="AD38" s="294"/>
      <c r="AE38" s="4"/>
      <c r="AF38" s="294"/>
      <c r="AG38" s="294"/>
      <c r="AH38" s="294"/>
      <c r="AI38" s="294"/>
      <c r="AJ38" s="294"/>
      <c r="AK38" s="294"/>
      <c r="AL38" s="294"/>
      <c r="AM38" s="4"/>
      <c r="AN38" s="294"/>
      <c r="AO38" s="294"/>
      <c r="AP38" s="294"/>
      <c r="AQ38" s="294"/>
      <c r="AR38" s="294"/>
      <c r="AS38" s="294"/>
      <c r="AT38" s="294"/>
      <c r="AU38" s="4"/>
      <c r="AV38" s="294"/>
      <c r="AW38" s="294"/>
      <c r="AX38" s="294"/>
      <c r="AY38" s="294"/>
      <c r="AZ38" s="294"/>
      <c r="BA38" s="294"/>
      <c r="BB38" s="294"/>
      <c r="BC38" s="295"/>
      <c r="BD38" s="295"/>
      <c r="BE38" s="295"/>
      <c r="BF38" s="295"/>
      <c r="BG38" s="294"/>
      <c r="BH38" s="294"/>
      <c r="BI38" s="294"/>
      <c r="BJ38" s="294"/>
      <c r="BK38" s="4"/>
    </row>
    <row r="39" spans="2:63" ht="6" customHeight="1">
      <c r="B39" s="2"/>
      <c r="C39" s="6"/>
      <c r="D39" s="6"/>
      <c r="E39" s="6"/>
      <c r="F39" s="6"/>
      <c r="G39" s="6"/>
      <c r="H39" s="6"/>
      <c r="I39" s="4"/>
      <c r="J39" s="4"/>
      <c r="K39" s="4"/>
      <c r="L39" s="6"/>
      <c r="M39" s="6"/>
      <c r="N39" s="6"/>
      <c r="O39" s="6"/>
      <c r="P39" s="6"/>
      <c r="Q39" s="7"/>
      <c r="R39" s="8"/>
      <c r="S39" s="6"/>
      <c r="T39" s="6"/>
      <c r="U39" s="6"/>
      <c r="V39" s="6"/>
      <c r="W39" s="6"/>
      <c r="X39" s="6"/>
      <c r="Y39" s="6"/>
      <c r="Z39" s="6"/>
      <c r="AA39" s="3"/>
      <c r="AB39" s="3"/>
      <c r="AC39" s="6"/>
      <c r="AD39" s="6"/>
      <c r="AE39" s="6"/>
      <c r="AF39" s="6"/>
      <c r="AG39" s="6"/>
      <c r="AH39" s="6"/>
      <c r="AI39" s="4"/>
      <c r="AJ39" s="4"/>
      <c r="AK39" s="4"/>
      <c r="AL39" s="6"/>
      <c r="AM39" s="6"/>
      <c r="AN39" s="6"/>
      <c r="AO39" s="6"/>
      <c r="AP39" s="6"/>
      <c r="AQ39" s="3"/>
      <c r="AR39" s="3"/>
      <c r="AS39" s="6"/>
      <c r="AT39" s="6"/>
      <c r="AU39" s="6"/>
      <c r="AV39" s="6"/>
      <c r="AW39" s="6"/>
      <c r="AX39" s="6"/>
      <c r="AY39" s="3"/>
      <c r="AZ39" s="3"/>
      <c r="BA39" s="6"/>
      <c r="BB39" s="6"/>
      <c r="BC39" s="6"/>
      <c r="BD39" s="3"/>
      <c r="BE39" s="6"/>
      <c r="BF39" s="6"/>
      <c r="BG39" s="3"/>
      <c r="BH39" s="4"/>
      <c r="BI39" s="4"/>
      <c r="BJ39" s="4"/>
      <c r="BK39" s="4"/>
    </row>
    <row r="40" spans="10:63" ht="9" customHeight="1">
      <c r="J40" s="302"/>
      <c r="K40" s="303"/>
      <c r="L40" s="290"/>
      <c r="M40" s="19"/>
      <c r="N40" s="19"/>
      <c r="O40" s="19"/>
      <c r="P40" s="19"/>
      <c r="Q40" s="19"/>
      <c r="R40" s="302">
        <v>0</v>
      </c>
      <c r="S40" s="303"/>
      <c r="T40" s="290"/>
      <c r="U40" s="19"/>
      <c r="V40" s="19"/>
      <c r="W40" s="19"/>
      <c r="X40" s="19"/>
      <c r="Y40" s="19"/>
      <c r="Z40" s="302">
        <v>8</v>
      </c>
      <c r="AA40" s="303"/>
      <c r="AB40" s="290"/>
      <c r="AC40" s="19"/>
      <c r="AD40" s="19"/>
      <c r="AE40" s="19"/>
      <c r="AF40" s="19"/>
      <c r="AG40" s="19"/>
      <c r="AH40" s="302" t="s">
        <v>19</v>
      </c>
      <c r="AI40" s="303"/>
      <c r="AJ40" s="290"/>
      <c r="AK40" s="19"/>
      <c r="AL40" s="19"/>
      <c r="AM40" s="19"/>
      <c r="AN40" s="19"/>
      <c r="AO40" s="19"/>
      <c r="AP40" s="302" t="s">
        <v>20</v>
      </c>
      <c r="AQ40" s="303"/>
      <c r="AR40" s="290"/>
      <c r="AS40" s="19"/>
      <c r="AT40" s="19"/>
      <c r="AU40" s="19"/>
      <c r="AV40" s="19"/>
      <c r="AW40" s="19"/>
      <c r="AX40" s="302" t="s">
        <v>10</v>
      </c>
      <c r="AY40" s="303"/>
      <c r="AZ40" s="290"/>
      <c r="BA40" s="19"/>
      <c r="BB40" s="19"/>
      <c r="BC40" s="19"/>
      <c r="BD40" s="289" t="s">
        <v>63</v>
      </c>
      <c r="BE40" s="290"/>
      <c r="BF40" s="33"/>
      <c r="BG40" s="19"/>
      <c r="BH40" s="289" t="s">
        <v>62</v>
      </c>
      <c r="BI40" s="290"/>
      <c r="BJ40" s="4"/>
      <c r="BK40" s="4"/>
    </row>
    <row r="41" spans="10:63" ht="10.5" customHeight="1">
      <c r="J41" s="291"/>
      <c r="K41" s="304"/>
      <c r="L41" s="292"/>
      <c r="M41" s="19"/>
      <c r="N41" s="19"/>
      <c r="O41" s="19"/>
      <c r="P41" s="19"/>
      <c r="Q41" s="19"/>
      <c r="R41" s="291"/>
      <c r="S41" s="304"/>
      <c r="T41" s="292"/>
      <c r="U41" s="19"/>
      <c r="V41" s="19"/>
      <c r="W41" s="19"/>
      <c r="X41" s="19"/>
      <c r="Y41" s="19"/>
      <c r="Z41" s="291"/>
      <c r="AA41" s="304"/>
      <c r="AB41" s="292"/>
      <c r="AC41" s="19"/>
      <c r="AD41" s="19"/>
      <c r="AE41" s="19"/>
      <c r="AF41" s="19"/>
      <c r="AG41" s="19"/>
      <c r="AH41" s="291"/>
      <c r="AI41" s="304"/>
      <c r="AJ41" s="292"/>
      <c r="AK41" s="19"/>
      <c r="AL41" s="19"/>
      <c r="AM41" s="19"/>
      <c r="AN41" s="19"/>
      <c r="AO41" s="19"/>
      <c r="AP41" s="291"/>
      <c r="AQ41" s="304"/>
      <c r="AR41" s="292"/>
      <c r="AS41" s="19"/>
      <c r="AT41" s="19"/>
      <c r="AU41" s="19"/>
      <c r="AV41" s="19"/>
      <c r="AW41" s="19"/>
      <c r="AX41" s="291"/>
      <c r="AY41" s="304"/>
      <c r="AZ41" s="292"/>
      <c r="BA41" s="19"/>
      <c r="BB41" s="19"/>
      <c r="BC41" s="19"/>
      <c r="BD41" s="291"/>
      <c r="BE41" s="292"/>
      <c r="BF41" s="33"/>
      <c r="BG41" s="19"/>
      <c r="BH41" s="291"/>
      <c r="BI41" s="292"/>
      <c r="BJ41" s="4"/>
      <c r="BK41" s="4"/>
    </row>
    <row r="42" spans="15:63" ht="12.75" customHeight="1">
      <c r="O42" s="4"/>
      <c r="P42" s="4"/>
      <c r="BF42" s="4"/>
      <c r="BH42" s="4"/>
      <c r="BI42" s="4"/>
      <c r="BJ42" s="4"/>
      <c r="BK42" s="4"/>
    </row>
    <row r="43" spans="15:61" ht="12.75" customHeight="1">
      <c r="O43" s="4"/>
      <c r="P43" s="4"/>
      <c r="BD43" s="4"/>
      <c r="BF43" s="4"/>
      <c r="BG43" s="4"/>
      <c r="BH43" s="4"/>
      <c r="BI43" s="4"/>
    </row>
    <row r="44" spans="15:61" ht="12.75" customHeight="1">
      <c r="O44" s="4"/>
      <c r="P44" s="4"/>
      <c r="BD44" s="4"/>
      <c r="BF44" s="4"/>
      <c r="BG44" s="4"/>
      <c r="BH44" s="4"/>
      <c r="BI44" s="4"/>
    </row>
    <row r="45" spans="3:63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7" spans="17:23" ht="12.75">
      <c r="Q47" s="4"/>
      <c r="R47" s="4"/>
      <c r="S47" s="4"/>
      <c r="T47" s="4"/>
      <c r="U47" s="4"/>
      <c r="V47" s="4"/>
      <c r="W47" s="4"/>
    </row>
    <row r="48" spans="17:23" ht="12.75">
      <c r="Q48" s="4"/>
      <c r="R48" s="4"/>
      <c r="S48" s="4"/>
      <c r="T48" s="4"/>
      <c r="U48" s="4"/>
      <c r="V48" s="4"/>
      <c r="W48" s="4"/>
    </row>
    <row r="49" spans="17:23" ht="12.75">
      <c r="Q49" s="4"/>
      <c r="R49" s="4"/>
      <c r="S49" s="4"/>
      <c r="T49" s="4"/>
      <c r="U49" s="4"/>
      <c r="V49" s="4"/>
      <c r="W49" s="4"/>
    </row>
    <row r="50" spans="17:23" ht="12.75">
      <c r="Q50" s="4"/>
      <c r="R50" s="4"/>
      <c r="S50" s="4"/>
      <c r="T50" s="4"/>
      <c r="U50" s="4"/>
      <c r="V50" s="4"/>
      <c r="W50" s="4"/>
    </row>
    <row r="51" spans="17:23" ht="12.75">
      <c r="Q51" s="4"/>
      <c r="R51" s="4"/>
      <c r="S51" s="4"/>
      <c r="T51" s="4"/>
      <c r="U51" s="4"/>
      <c r="V51" s="4"/>
      <c r="W51" s="4"/>
    </row>
  </sheetData>
  <sheetProtection/>
  <mergeCells count="82">
    <mergeCell ref="B6:P6"/>
    <mergeCell ref="B1:BK1"/>
    <mergeCell ref="B2:BK2"/>
    <mergeCell ref="B3:BK3"/>
    <mergeCell ref="C8:I8"/>
    <mergeCell ref="BA10:BM10"/>
    <mergeCell ref="C9:M9"/>
    <mergeCell ref="R7:AZ7"/>
    <mergeCell ref="R8:AZ8"/>
    <mergeCell ref="R6:AZ6"/>
    <mergeCell ref="BJ17:BJ27"/>
    <mergeCell ref="BK17:BK27"/>
    <mergeCell ref="A17:B27"/>
    <mergeCell ref="BC17:BC27"/>
    <mergeCell ref="BD17:BD27"/>
    <mergeCell ref="BE17:BE27"/>
    <mergeCell ref="BF19:BF27"/>
    <mergeCell ref="BG19:BG27"/>
    <mergeCell ref="BF17:BG18"/>
    <mergeCell ref="C17:F18"/>
    <mergeCell ref="Z40:AB41"/>
    <mergeCell ref="P17:S18"/>
    <mergeCell ref="AF34:AL38"/>
    <mergeCell ref="AB17:AB26"/>
    <mergeCell ref="AX17:AX26"/>
    <mergeCell ref="J40:L41"/>
    <mergeCell ref="P34:V38"/>
    <mergeCell ref="R40:T41"/>
    <mergeCell ref="X17:X26"/>
    <mergeCell ref="AH40:AJ41"/>
    <mergeCell ref="AP40:AR41"/>
    <mergeCell ref="AZ32:BB32"/>
    <mergeCell ref="AP17:AS18"/>
    <mergeCell ref="AK17:AK26"/>
    <mergeCell ref="AX40:AZ41"/>
    <mergeCell ref="AN34:AT38"/>
    <mergeCell ref="AV34:BB38"/>
    <mergeCell ref="H34:N38"/>
    <mergeCell ref="X34:AD38"/>
    <mergeCell ref="AC17:AF18"/>
    <mergeCell ref="A31:B31"/>
    <mergeCell ref="K17:K26"/>
    <mergeCell ref="U17:W18"/>
    <mergeCell ref="T17:T26"/>
    <mergeCell ref="BH40:BI41"/>
    <mergeCell ref="A16:BB16"/>
    <mergeCell ref="Y17:AA18"/>
    <mergeCell ref="BG34:BJ38"/>
    <mergeCell ref="AY17:BB18"/>
    <mergeCell ref="BD40:BE41"/>
    <mergeCell ref="BC34:BF38"/>
    <mergeCell ref="BC16:BK16"/>
    <mergeCell ref="A34:F38"/>
    <mergeCell ref="A30:B30"/>
    <mergeCell ref="C11:P11"/>
    <mergeCell ref="BB12:BM12"/>
    <mergeCell ref="BB11:BM11"/>
    <mergeCell ref="R9:AZ9"/>
    <mergeCell ref="R11:AZ11"/>
    <mergeCell ref="R12:AZ12"/>
    <mergeCell ref="R10:AZ10"/>
    <mergeCell ref="C10:Q10"/>
    <mergeCell ref="BB6:BK6"/>
    <mergeCell ref="G17:G26"/>
    <mergeCell ref="H17:J18"/>
    <mergeCell ref="L17:O18"/>
    <mergeCell ref="L15:N15"/>
    <mergeCell ref="C15:K15"/>
    <mergeCell ref="C13:M13"/>
    <mergeCell ref="C12:M12"/>
    <mergeCell ref="R13:AZ13"/>
    <mergeCell ref="R14:AZ14"/>
    <mergeCell ref="AG17:AG26"/>
    <mergeCell ref="AH17:AJ18"/>
    <mergeCell ref="AL17:AO18"/>
    <mergeCell ref="AT17:AT26"/>
    <mergeCell ref="AU17:AW18"/>
    <mergeCell ref="BB8:BK8"/>
    <mergeCell ref="R15:AZ15"/>
    <mergeCell ref="BA9:BM9"/>
    <mergeCell ref="BH17:BH27"/>
    <mergeCell ref="BI17:BI27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R94"/>
  <sheetViews>
    <sheetView tabSelected="1" zoomScale="85" zoomScaleNormal="85" zoomScaleSheetLayoutView="130" zoomScalePageLayoutView="0" workbookViewId="0" topLeftCell="A8">
      <selection activeCell="N25" sqref="N25"/>
    </sheetView>
  </sheetViews>
  <sheetFormatPr defaultColWidth="9.140625" defaultRowHeight="12.75"/>
  <cols>
    <col min="1" max="1" width="12.140625" style="4" customWidth="1"/>
    <col min="2" max="2" width="68.140625" style="4" customWidth="1"/>
    <col min="3" max="3" width="7.421875" style="9" customWidth="1"/>
    <col min="4" max="4" width="8.421875" style="9" customWidth="1"/>
    <col min="5" max="5" width="5.7109375" style="9" customWidth="1"/>
    <col min="6" max="6" width="8.00390625" style="34" customWidth="1"/>
    <col min="7" max="7" width="7.8515625" style="34" customWidth="1"/>
    <col min="8" max="8" width="7.57421875" style="34" customWidth="1"/>
    <col min="9" max="9" width="7.140625" style="34" customWidth="1"/>
    <col min="10" max="10" width="6.57421875" style="34" customWidth="1"/>
    <col min="11" max="11" width="6.7109375" style="34" customWidth="1"/>
    <col min="12" max="12" width="6.7109375" style="9" customWidth="1"/>
    <col min="13" max="13" width="6.28125" style="9" customWidth="1"/>
    <col min="14" max="14" width="8.421875" style="9" customWidth="1"/>
    <col min="15" max="15" width="8.28125" style="9" customWidth="1"/>
    <col min="16" max="16" width="7.28125" style="9" customWidth="1"/>
    <col min="17" max="17" width="7.7109375" style="9" customWidth="1"/>
    <col min="18" max="18" width="7.7109375" style="4" customWidth="1"/>
    <col min="19" max="19" width="8.421875" style="4" customWidth="1"/>
    <col min="20" max="16384" width="9.140625" style="4" customWidth="1"/>
  </cols>
  <sheetData>
    <row r="1" ht="9" customHeight="1"/>
    <row r="2" spans="1:21" ht="17.25" customHeight="1">
      <c r="A2" s="338" t="s">
        <v>21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ht="8.25" customHeight="1"/>
    <row r="4" spans="1:21" s="11" customFormat="1" ht="21" customHeight="1">
      <c r="A4" s="358" t="s">
        <v>22</v>
      </c>
      <c r="B4" s="343" t="s">
        <v>324</v>
      </c>
      <c r="C4" s="343" t="s">
        <v>90</v>
      </c>
      <c r="D4" s="361"/>
      <c r="E4" s="361"/>
      <c r="F4" s="336" t="s">
        <v>27</v>
      </c>
      <c r="G4" s="336"/>
      <c r="H4" s="337"/>
      <c r="I4" s="337"/>
      <c r="J4" s="337"/>
      <c r="K4" s="337"/>
      <c r="L4" s="336" t="s">
        <v>86</v>
      </c>
      <c r="M4" s="362"/>
      <c r="N4" s="364" t="s">
        <v>215</v>
      </c>
      <c r="O4" s="365"/>
      <c r="P4" s="365"/>
      <c r="Q4" s="365"/>
      <c r="R4" s="365"/>
      <c r="S4" s="365"/>
      <c r="T4" s="365"/>
      <c r="U4" s="366"/>
    </row>
    <row r="5" spans="1:21" s="11" customFormat="1" ht="33.75" customHeight="1">
      <c r="A5" s="358"/>
      <c r="B5" s="343"/>
      <c r="C5" s="361"/>
      <c r="D5" s="361"/>
      <c r="E5" s="361"/>
      <c r="F5" s="341" t="s">
        <v>28</v>
      </c>
      <c r="G5" s="341" t="s">
        <v>48</v>
      </c>
      <c r="H5" s="336" t="s">
        <v>29</v>
      </c>
      <c r="I5" s="360"/>
      <c r="J5" s="360"/>
      <c r="K5" s="360"/>
      <c r="L5" s="362"/>
      <c r="M5" s="362"/>
      <c r="N5" s="367"/>
      <c r="O5" s="368"/>
      <c r="P5" s="368"/>
      <c r="Q5" s="368"/>
      <c r="R5" s="368"/>
      <c r="S5" s="368"/>
      <c r="T5" s="368"/>
      <c r="U5" s="369"/>
    </row>
    <row r="6" spans="1:21" s="11" customFormat="1" ht="14.25" customHeight="1">
      <c r="A6" s="358"/>
      <c r="B6" s="343"/>
      <c r="C6" s="361"/>
      <c r="D6" s="361"/>
      <c r="E6" s="361"/>
      <c r="F6" s="363"/>
      <c r="G6" s="363"/>
      <c r="H6" s="341" t="s">
        <v>30</v>
      </c>
      <c r="I6" s="343" t="s">
        <v>31</v>
      </c>
      <c r="J6" s="343"/>
      <c r="K6" s="343"/>
      <c r="L6" s="341" t="s">
        <v>51</v>
      </c>
      <c r="M6" s="341" t="s">
        <v>52</v>
      </c>
      <c r="N6" s="344" t="s">
        <v>185</v>
      </c>
      <c r="O6" s="345"/>
      <c r="P6" s="339" t="s">
        <v>24</v>
      </c>
      <c r="Q6" s="339"/>
      <c r="R6" s="339" t="s">
        <v>188</v>
      </c>
      <c r="S6" s="339"/>
      <c r="T6" s="339" t="s">
        <v>253</v>
      </c>
      <c r="U6" s="340"/>
    </row>
    <row r="7" spans="1:21" s="11" customFormat="1" ht="135" customHeight="1" thickBot="1">
      <c r="A7" s="358"/>
      <c r="B7" s="359"/>
      <c r="C7" s="65" t="s">
        <v>88</v>
      </c>
      <c r="D7" s="65" t="s">
        <v>89</v>
      </c>
      <c r="E7" s="65" t="s">
        <v>320</v>
      </c>
      <c r="F7" s="363"/>
      <c r="G7" s="363"/>
      <c r="H7" s="342"/>
      <c r="I7" s="65" t="s">
        <v>106</v>
      </c>
      <c r="J7" s="65" t="s">
        <v>49</v>
      </c>
      <c r="K7" s="65" t="s">
        <v>50</v>
      </c>
      <c r="L7" s="342"/>
      <c r="M7" s="342"/>
      <c r="N7" s="54" t="s">
        <v>221</v>
      </c>
      <c r="O7" s="54" t="s">
        <v>296</v>
      </c>
      <c r="P7" s="54" t="s">
        <v>254</v>
      </c>
      <c r="Q7" s="54" t="s">
        <v>255</v>
      </c>
      <c r="R7" s="54" t="s">
        <v>256</v>
      </c>
      <c r="S7" s="54" t="s">
        <v>297</v>
      </c>
      <c r="T7" s="54" t="s">
        <v>257</v>
      </c>
      <c r="U7" s="54" t="s">
        <v>298</v>
      </c>
    </row>
    <row r="8" spans="1:21" s="11" customFormat="1" ht="18" customHeight="1" thickBot="1">
      <c r="A8" s="197"/>
      <c r="B8" s="112" t="s">
        <v>293</v>
      </c>
      <c r="C8" s="255">
        <v>16</v>
      </c>
      <c r="D8" s="255" t="s">
        <v>351</v>
      </c>
      <c r="E8" s="255">
        <v>2</v>
      </c>
      <c r="F8" s="198">
        <f>F9+F28</f>
        <v>6750</v>
      </c>
      <c r="G8" s="198">
        <f aca="true" t="shared" si="0" ref="G8:U8">G9+G28</f>
        <v>2250</v>
      </c>
      <c r="H8" s="198">
        <f t="shared" si="0"/>
        <v>4500</v>
      </c>
      <c r="I8" s="198">
        <f t="shared" si="0"/>
        <v>2150</v>
      </c>
      <c r="J8" s="198">
        <f t="shared" si="0"/>
        <v>2310</v>
      </c>
      <c r="K8" s="198">
        <f t="shared" si="0"/>
        <v>40</v>
      </c>
      <c r="L8" s="198">
        <f t="shared" si="0"/>
        <v>468</v>
      </c>
      <c r="M8" s="198">
        <f t="shared" si="0"/>
        <v>360</v>
      </c>
      <c r="N8" s="198">
        <f t="shared" si="0"/>
        <v>612</v>
      </c>
      <c r="O8" s="198">
        <f t="shared" si="0"/>
        <v>792</v>
      </c>
      <c r="P8" s="240">
        <f t="shared" si="0"/>
        <v>612</v>
      </c>
      <c r="Q8" s="240">
        <f t="shared" si="0"/>
        <v>828</v>
      </c>
      <c r="R8" s="198">
        <f t="shared" si="0"/>
        <v>432</v>
      </c>
      <c r="S8" s="198">
        <f t="shared" si="0"/>
        <v>468</v>
      </c>
      <c r="T8" s="241">
        <f t="shared" si="0"/>
        <v>360</v>
      </c>
      <c r="U8" s="241">
        <f t="shared" si="0"/>
        <v>396</v>
      </c>
    </row>
    <row r="9" spans="1:21" s="11" customFormat="1" ht="18" customHeight="1" thickBot="1">
      <c r="A9" s="97" t="s">
        <v>258</v>
      </c>
      <c r="B9" s="101" t="s">
        <v>259</v>
      </c>
      <c r="C9" s="200">
        <v>5</v>
      </c>
      <c r="D9" s="200" t="s">
        <v>334</v>
      </c>
      <c r="E9" s="259" t="s">
        <v>323</v>
      </c>
      <c r="F9" s="201">
        <f aca="true" t="shared" si="1" ref="F9:O9">F10+F19</f>
        <v>2106</v>
      </c>
      <c r="G9" s="201">
        <f t="shared" si="1"/>
        <v>702</v>
      </c>
      <c r="H9" s="201">
        <f t="shared" si="1"/>
        <v>1404</v>
      </c>
      <c r="I9" s="201">
        <f t="shared" si="1"/>
        <v>879</v>
      </c>
      <c r="J9" s="201">
        <f t="shared" si="1"/>
        <v>525</v>
      </c>
      <c r="K9" s="201">
        <f t="shared" si="1"/>
        <v>0</v>
      </c>
      <c r="L9" s="201">
        <f t="shared" si="1"/>
        <v>0</v>
      </c>
      <c r="M9" s="201">
        <f t="shared" si="1"/>
        <v>0</v>
      </c>
      <c r="N9" s="201">
        <f t="shared" si="1"/>
        <v>612</v>
      </c>
      <c r="O9" s="201">
        <f t="shared" si="1"/>
        <v>792</v>
      </c>
      <c r="P9" s="212"/>
      <c r="Q9" s="212"/>
      <c r="R9" s="202"/>
      <c r="S9" s="202"/>
      <c r="T9" s="241"/>
      <c r="U9" s="241"/>
    </row>
    <row r="10" spans="1:21" s="11" customFormat="1" ht="18" customHeight="1" thickBot="1">
      <c r="A10" s="97"/>
      <c r="B10" s="101" t="s">
        <v>260</v>
      </c>
      <c r="C10" s="200">
        <v>3</v>
      </c>
      <c r="D10" s="200" t="s">
        <v>333</v>
      </c>
      <c r="E10" s="259" t="s">
        <v>323</v>
      </c>
      <c r="F10" s="201">
        <f aca="true" t="shared" si="2" ref="F10:O10">F11+F12+F13+F14+F15+F16+F17+F18</f>
        <v>1330</v>
      </c>
      <c r="G10" s="201">
        <f t="shared" si="2"/>
        <v>444</v>
      </c>
      <c r="H10" s="201">
        <f t="shared" si="2"/>
        <v>886</v>
      </c>
      <c r="I10" s="201">
        <f t="shared" si="2"/>
        <v>532</v>
      </c>
      <c r="J10" s="201">
        <f t="shared" si="2"/>
        <v>354</v>
      </c>
      <c r="K10" s="201">
        <f t="shared" si="2"/>
        <v>0</v>
      </c>
      <c r="L10" s="201">
        <f t="shared" si="2"/>
        <v>0</v>
      </c>
      <c r="M10" s="201">
        <f t="shared" si="2"/>
        <v>0</v>
      </c>
      <c r="N10" s="201">
        <f t="shared" si="2"/>
        <v>374</v>
      </c>
      <c r="O10" s="201">
        <f t="shared" si="2"/>
        <v>512</v>
      </c>
      <c r="P10" s="212"/>
      <c r="Q10" s="212"/>
      <c r="R10" s="202"/>
      <c r="S10" s="202"/>
      <c r="T10" s="241"/>
      <c r="U10" s="241"/>
    </row>
    <row r="11" spans="1:21" s="11" customFormat="1" ht="18" customHeight="1">
      <c r="A11" s="56" t="s">
        <v>261</v>
      </c>
      <c r="B11" s="56" t="s">
        <v>262</v>
      </c>
      <c r="C11" s="203">
        <v>2</v>
      </c>
      <c r="D11" s="63">
        <v>1</v>
      </c>
      <c r="E11" s="63"/>
      <c r="F11" s="204">
        <f aca="true" t="shared" si="3" ref="F11:F18">G11+H11</f>
        <v>117</v>
      </c>
      <c r="G11" s="204">
        <v>39</v>
      </c>
      <c r="H11" s="204">
        <f>N11+O11</f>
        <v>78</v>
      </c>
      <c r="I11" s="204">
        <v>54</v>
      </c>
      <c r="J11" s="63">
        <v>24</v>
      </c>
      <c r="K11" s="63"/>
      <c r="L11" s="63"/>
      <c r="M11" s="63"/>
      <c r="N11" s="63">
        <v>34</v>
      </c>
      <c r="O11" s="63">
        <v>44</v>
      </c>
      <c r="P11" s="205"/>
      <c r="Q11" s="205"/>
      <c r="R11" s="205"/>
      <c r="S11" s="205"/>
      <c r="T11" s="249"/>
      <c r="U11" s="249"/>
    </row>
    <row r="12" spans="1:21" s="11" customFormat="1" ht="18" customHeight="1">
      <c r="A12" s="56" t="s">
        <v>263</v>
      </c>
      <c r="B12" s="56" t="s">
        <v>264</v>
      </c>
      <c r="C12" s="206"/>
      <c r="D12" s="63">
        <v>2</v>
      </c>
      <c r="E12" s="63"/>
      <c r="F12" s="204">
        <f t="shared" si="3"/>
        <v>176</v>
      </c>
      <c r="G12" s="204">
        <v>59</v>
      </c>
      <c r="H12" s="204">
        <f aca="true" t="shared" si="4" ref="H12:H27">SUM(N12:O12)</f>
        <v>117</v>
      </c>
      <c r="I12" s="204">
        <v>75</v>
      </c>
      <c r="J12" s="63">
        <v>42</v>
      </c>
      <c r="K12" s="63"/>
      <c r="L12" s="63"/>
      <c r="M12" s="63"/>
      <c r="N12" s="63">
        <v>51</v>
      </c>
      <c r="O12" s="63">
        <v>66</v>
      </c>
      <c r="P12" s="205"/>
      <c r="Q12" s="205"/>
      <c r="R12" s="205"/>
      <c r="S12" s="205"/>
      <c r="T12" s="250"/>
      <c r="U12" s="250"/>
    </row>
    <row r="13" spans="1:21" s="11" customFormat="1" ht="18" customHeight="1">
      <c r="A13" s="56" t="s">
        <v>265</v>
      </c>
      <c r="B13" s="56" t="s">
        <v>32</v>
      </c>
      <c r="C13" s="63"/>
      <c r="D13" s="63">
        <v>2</v>
      </c>
      <c r="E13" s="63"/>
      <c r="F13" s="204">
        <f t="shared" si="3"/>
        <v>176</v>
      </c>
      <c r="G13" s="204">
        <v>59</v>
      </c>
      <c r="H13" s="204">
        <f t="shared" si="4"/>
        <v>117</v>
      </c>
      <c r="I13" s="204"/>
      <c r="J13" s="63">
        <v>117</v>
      </c>
      <c r="K13" s="63"/>
      <c r="L13" s="63"/>
      <c r="M13" s="63"/>
      <c r="N13" s="63">
        <v>51</v>
      </c>
      <c r="O13" s="63">
        <v>66</v>
      </c>
      <c r="P13" s="54"/>
      <c r="Q13" s="54"/>
      <c r="R13" s="54"/>
      <c r="S13" s="54"/>
      <c r="T13" s="250"/>
      <c r="U13" s="250"/>
    </row>
    <row r="14" spans="1:21" s="11" customFormat="1" ht="18" customHeight="1">
      <c r="A14" s="56" t="s">
        <v>266</v>
      </c>
      <c r="B14" s="59" t="s">
        <v>161</v>
      </c>
      <c r="C14" s="63">
        <v>2</v>
      </c>
      <c r="D14" s="63"/>
      <c r="E14" s="63"/>
      <c r="F14" s="204">
        <f t="shared" si="3"/>
        <v>351</v>
      </c>
      <c r="G14" s="204">
        <v>117</v>
      </c>
      <c r="H14" s="204">
        <f t="shared" si="4"/>
        <v>234</v>
      </c>
      <c r="I14" s="204">
        <v>192</v>
      </c>
      <c r="J14" s="204">
        <v>42</v>
      </c>
      <c r="K14" s="63"/>
      <c r="L14" s="63"/>
      <c r="M14" s="63"/>
      <c r="N14" s="63">
        <v>102</v>
      </c>
      <c r="O14" s="63">
        <v>132</v>
      </c>
      <c r="P14" s="54"/>
      <c r="Q14" s="54"/>
      <c r="R14" s="54"/>
      <c r="S14" s="54"/>
      <c r="T14" s="250"/>
      <c r="U14" s="250"/>
    </row>
    <row r="15" spans="1:21" s="11" customFormat="1" ht="18" customHeight="1">
      <c r="A15" s="56" t="s">
        <v>267</v>
      </c>
      <c r="B15" s="56" t="s">
        <v>268</v>
      </c>
      <c r="C15" s="63">
        <v>2</v>
      </c>
      <c r="D15" s="63"/>
      <c r="E15" s="63"/>
      <c r="F15" s="204">
        <f t="shared" si="3"/>
        <v>175</v>
      </c>
      <c r="G15" s="204">
        <v>58</v>
      </c>
      <c r="H15" s="204">
        <f t="shared" si="4"/>
        <v>117</v>
      </c>
      <c r="I15" s="204">
        <v>117</v>
      </c>
      <c r="J15" s="63"/>
      <c r="K15" s="63"/>
      <c r="L15" s="63"/>
      <c r="M15" s="63"/>
      <c r="N15" s="63">
        <v>51</v>
      </c>
      <c r="O15" s="63">
        <v>66</v>
      </c>
      <c r="P15" s="54"/>
      <c r="Q15" s="54"/>
      <c r="R15" s="54"/>
      <c r="S15" s="54"/>
      <c r="T15" s="250"/>
      <c r="U15" s="250"/>
    </row>
    <row r="16" spans="1:21" s="11" customFormat="1" ht="18" customHeight="1">
      <c r="A16" s="56" t="s">
        <v>269</v>
      </c>
      <c r="B16" s="56" t="s">
        <v>270</v>
      </c>
      <c r="C16" s="63"/>
      <c r="D16" s="63" t="s">
        <v>271</v>
      </c>
      <c r="E16" s="63"/>
      <c r="F16" s="204">
        <f t="shared" si="3"/>
        <v>175</v>
      </c>
      <c r="G16" s="204">
        <v>58</v>
      </c>
      <c r="H16" s="204">
        <f t="shared" si="4"/>
        <v>117</v>
      </c>
      <c r="I16" s="204">
        <v>8</v>
      </c>
      <c r="J16" s="63">
        <v>109</v>
      </c>
      <c r="K16" s="63"/>
      <c r="L16" s="63"/>
      <c r="M16" s="63"/>
      <c r="N16" s="63">
        <v>51</v>
      </c>
      <c r="O16" s="63">
        <v>66</v>
      </c>
      <c r="P16" s="205"/>
      <c r="Q16" s="205"/>
      <c r="R16" s="205"/>
      <c r="S16" s="205"/>
      <c r="T16" s="250"/>
      <c r="U16" s="250"/>
    </row>
    <row r="17" spans="1:21" s="11" customFormat="1" ht="18" customHeight="1">
      <c r="A17" s="56" t="s">
        <v>272</v>
      </c>
      <c r="B17" s="56" t="s">
        <v>273</v>
      </c>
      <c r="C17" s="63"/>
      <c r="D17" s="63">
        <v>2</v>
      </c>
      <c r="E17" s="63"/>
      <c r="F17" s="204">
        <f t="shared" si="3"/>
        <v>105</v>
      </c>
      <c r="G17" s="204">
        <v>35</v>
      </c>
      <c r="H17" s="204">
        <f>SUM(N17:O17)</f>
        <v>70</v>
      </c>
      <c r="I17" s="204">
        <v>58</v>
      </c>
      <c r="J17" s="63">
        <v>12</v>
      </c>
      <c r="K17" s="63"/>
      <c r="L17" s="63"/>
      <c r="M17" s="63"/>
      <c r="N17" s="63">
        <v>34</v>
      </c>
      <c r="O17" s="63">
        <v>36</v>
      </c>
      <c r="P17" s="205"/>
      <c r="Q17" s="205"/>
      <c r="R17" s="205"/>
      <c r="S17" s="205"/>
      <c r="T17" s="250"/>
      <c r="U17" s="250"/>
    </row>
    <row r="18" spans="1:21" s="11" customFormat="1" ht="18" customHeight="1" thickBot="1">
      <c r="A18" s="207" t="s">
        <v>274</v>
      </c>
      <c r="B18" s="207" t="s">
        <v>275</v>
      </c>
      <c r="C18" s="208"/>
      <c r="D18" s="208" t="s">
        <v>319</v>
      </c>
      <c r="E18" s="208"/>
      <c r="F18" s="209">
        <f t="shared" si="3"/>
        <v>55</v>
      </c>
      <c r="G18" s="209">
        <v>19</v>
      </c>
      <c r="H18" s="209">
        <f t="shared" si="4"/>
        <v>36</v>
      </c>
      <c r="I18" s="209">
        <v>28</v>
      </c>
      <c r="J18" s="208">
        <v>8</v>
      </c>
      <c r="K18" s="208"/>
      <c r="L18" s="208"/>
      <c r="M18" s="208"/>
      <c r="N18" s="208">
        <v>0</v>
      </c>
      <c r="O18" s="208">
        <v>36</v>
      </c>
      <c r="P18" s="210"/>
      <c r="Q18" s="210"/>
      <c r="R18" s="210"/>
      <c r="S18" s="210"/>
      <c r="T18" s="251"/>
      <c r="U18" s="251"/>
    </row>
    <row r="19" spans="1:21" s="11" customFormat="1" ht="32.25" customHeight="1" thickBot="1">
      <c r="A19" s="211"/>
      <c r="B19" s="265" t="s">
        <v>276</v>
      </c>
      <c r="C19" s="200">
        <v>2</v>
      </c>
      <c r="D19" s="200">
        <v>5</v>
      </c>
      <c r="E19" s="259" t="s">
        <v>323</v>
      </c>
      <c r="F19" s="201">
        <f aca="true" t="shared" si="5" ref="F19:O19">F20+F21+F22+F23+F24+F25+F26+F27</f>
        <v>776</v>
      </c>
      <c r="G19" s="201">
        <f t="shared" si="5"/>
        <v>258</v>
      </c>
      <c r="H19" s="201">
        <f t="shared" si="5"/>
        <v>518</v>
      </c>
      <c r="I19" s="201">
        <f t="shared" si="5"/>
        <v>347</v>
      </c>
      <c r="J19" s="201">
        <f t="shared" si="5"/>
        <v>171</v>
      </c>
      <c r="K19" s="201">
        <f t="shared" si="5"/>
        <v>0</v>
      </c>
      <c r="L19" s="201">
        <f t="shared" si="5"/>
        <v>0</v>
      </c>
      <c r="M19" s="201">
        <f t="shared" si="5"/>
        <v>0</v>
      </c>
      <c r="N19" s="201">
        <f t="shared" si="5"/>
        <v>238</v>
      </c>
      <c r="O19" s="201">
        <f t="shared" si="5"/>
        <v>280</v>
      </c>
      <c r="P19" s="212"/>
      <c r="Q19" s="212"/>
      <c r="R19" s="212"/>
      <c r="S19" s="212"/>
      <c r="T19" s="241"/>
      <c r="U19" s="241"/>
    </row>
    <row r="20" spans="1:21" s="11" customFormat="1" ht="18" customHeight="1">
      <c r="A20" s="163" t="s">
        <v>277</v>
      </c>
      <c r="B20" s="163" t="s">
        <v>278</v>
      </c>
      <c r="C20" s="206">
        <v>2</v>
      </c>
      <c r="D20" s="206"/>
      <c r="E20" s="206"/>
      <c r="F20" s="213">
        <f aca="true" t="shared" si="6" ref="F20:F26">G20+H20</f>
        <v>150</v>
      </c>
      <c r="G20" s="214">
        <v>50</v>
      </c>
      <c r="H20" s="214">
        <f t="shared" si="4"/>
        <v>100</v>
      </c>
      <c r="I20" s="204">
        <v>26</v>
      </c>
      <c r="J20" s="63">
        <v>74</v>
      </c>
      <c r="K20" s="206"/>
      <c r="L20" s="206"/>
      <c r="M20" s="206"/>
      <c r="N20" s="206">
        <v>34</v>
      </c>
      <c r="O20" s="206">
        <v>66</v>
      </c>
      <c r="P20" s="215"/>
      <c r="Q20" s="215"/>
      <c r="R20" s="215"/>
      <c r="S20" s="215"/>
      <c r="T20" s="249"/>
      <c r="U20" s="249"/>
    </row>
    <row r="21" spans="1:21" s="11" customFormat="1" ht="18" customHeight="1">
      <c r="A21" s="56" t="s">
        <v>279</v>
      </c>
      <c r="B21" s="56" t="s">
        <v>280</v>
      </c>
      <c r="C21" s="63"/>
      <c r="D21" s="63" t="s">
        <v>319</v>
      </c>
      <c r="E21" s="63"/>
      <c r="F21" s="216">
        <f t="shared" si="6"/>
        <v>142</v>
      </c>
      <c r="G21" s="204">
        <v>47</v>
      </c>
      <c r="H21" s="204">
        <f t="shared" si="4"/>
        <v>95</v>
      </c>
      <c r="I21" s="204">
        <v>75</v>
      </c>
      <c r="J21" s="63">
        <v>20</v>
      </c>
      <c r="K21" s="63"/>
      <c r="L21" s="63"/>
      <c r="M21" s="63"/>
      <c r="N21" s="63">
        <v>51</v>
      </c>
      <c r="O21" s="63">
        <v>44</v>
      </c>
      <c r="P21" s="205"/>
      <c r="Q21" s="205"/>
      <c r="R21" s="205"/>
      <c r="S21" s="205"/>
      <c r="T21" s="250"/>
      <c r="U21" s="250"/>
    </row>
    <row r="22" spans="1:21" s="11" customFormat="1" ht="18" customHeight="1">
      <c r="A22" s="56" t="s">
        <v>281</v>
      </c>
      <c r="B22" s="56" t="s">
        <v>282</v>
      </c>
      <c r="C22" s="63"/>
      <c r="D22" s="206">
        <v>2</v>
      </c>
      <c r="E22" s="63"/>
      <c r="F22" s="216">
        <f t="shared" si="6"/>
        <v>117</v>
      </c>
      <c r="G22" s="204">
        <v>39</v>
      </c>
      <c r="H22" s="204">
        <f t="shared" si="4"/>
        <v>78</v>
      </c>
      <c r="I22" s="204">
        <v>58</v>
      </c>
      <c r="J22" s="63">
        <v>20</v>
      </c>
      <c r="K22" s="63"/>
      <c r="L22" s="63"/>
      <c r="M22" s="63"/>
      <c r="N22" s="63">
        <v>34</v>
      </c>
      <c r="O22" s="63">
        <v>44</v>
      </c>
      <c r="P22" s="205"/>
      <c r="Q22" s="205"/>
      <c r="R22" s="205"/>
      <c r="S22" s="205"/>
      <c r="T22" s="250"/>
      <c r="U22" s="250"/>
    </row>
    <row r="23" spans="1:21" s="11" customFormat="1" ht="18" customHeight="1">
      <c r="A23" s="56" t="s">
        <v>283</v>
      </c>
      <c r="B23" s="56" t="s">
        <v>284</v>
      </c>
      <c r="C23" s="63">
        <v>2</v>
      </c>
      <c r="D23" s="63"/>
      <c r="E23" s="63"/>
      <c r="F23" s="216">
        <f t="shared" si="6"/>
        <v>162</v>
      </c>
      <c r="G23" s="204">
        <v>54</v>
      </c>
      <c r="H23" s="204">
        <f t="shared" si="4"/>
        <v>108</v>
      </c>
      <c r="I23" s="204">
        <v>97</v>
      </c>
      <c r="J23" s="63">
        <v>11</v>
      </c>
      <c r="K23" s="63"/>
      <c r="L23" s="63"/>
      <c r="M23" s="63"/>
      <c r="N23" s="63">
        <v>51</v>
      </c>
      <c r="O23" s="63">
        <v>57</v>
      </c>
      <c r="P23" s="54"/>
      <c r="Q23" s="54"/>
      <c r="R23" s="54"/>
      <c r="S23" s="54"/>
      <c r="T23" s="250"/>
      <c r="U23" s="250"/>
    </row>
    <row r="24" spans="1:21" s="11" customFormat="1" ht="18" customHeight="1">
      <c r="A24" s="199" t="s">
        <v>285</v>
      </c>
      <c r="B24" s="199" t="s">
        <v>286</v>
      </c>
      <c r="C24" s="24"/>
      <c r="D24" s="24">
        <v>2</v>
      </c>
      <c r="E24" s="24"/>
      <c r="F24" s="216">
        <f t="shared" si="6"/>
        <v>54</v>
      </c>
      <c r="G24" s="217">
        <v>18</v>
      </c>
      <c r="H24" s="204">
        <f t="shared" si="4"/>
        <v>36</v>
      </c>
      <c r="I24" s="216">
        <v>28</v>
      </c>
      <c r="J24" s="218">
        <v>8</v>
      </c>
      <c r="K24" s="219"/>
      <c r="L24" s="199"/>
      <c r="M24" s="199"/>
      <c r="N24" s="218">
        <v>17</v>
      </c>
      <c r="O24" s="31">
        <v>19</v>
      </c>
      <c r="P24" s="205"/>
      <c r="Q24" s="205"/>
      <c r="R24" s="205"/>
      <c r="S24" s="205"/>
      <c r="T24" s="250"/>
      <c r="U24" s="250"/>
    </row>
    <row r="25" spans="1:21" s="11" customFormat="1" ht="18" customHeight="1">
      <c r="A25" s="199" t="s">
        <v>287</v>
      </c>
      <c r="B25" s="199" t="s">
        <v>288</v>
      </c>
      <c r="C25" s="24"/>
      <c r="D25" s="24">
        <v>2</v>
      </c>
      <c r="E25" s="24"/>
      <c r="F25" s="216">
        <f t="shared" si="6"/>
        <v>54</v>
      </c>
      <c r="G25" s="217">
        <v>18</v>
      </c>
      <c r="H25" s="204">
        <f t="shared" si="4"/>
        <v>36</v>
      </c>
      <c r="I25" s="216">
        <v>24</v>
      </c>
      <c r="J25" s="218">
        <v>12</v>
      </c>
      <c r="K25" s="219"/>
      <c r="L25" s="199"/>
      <c r="M25" s="199"/>
      <c r="N25" s="218">
        <v>17</v>
      </c>
      <c r="O25" s="31">
        <v>19</v>
      </c>
      <c r="P25" s="205"/>
      <c r="Q25" s="205"/>
      <c r="R25" s="205"/>
      <c r="S25" s="205"/>
      <c r="T25" s="250"/>
      <c r="U25" s="250"/>
    </row>
    <row r="26" spans="1:21" s="11" customFormat="1" ht="18" customHeight="1">
      <c r="A26" s="199" t="s">
        <v>289</v>
      </c>
      <c r="B26" s="199" t="s">
        <v>290</v>
      </c>
      <c r="C26" s="24"/>
      <c r="D26" s="24">
        <v>2</v>
      </c>
      <c r="E26" s="24"/>
      <c r="F26" s="216">
        <f t="shared" si="6"/>
        <v>54</v>
      </c>
      <c r="G26" s="217">
        <v>18</v>
      </c>
      <c r="H26" s="204">
        <f t="shared" si="4"/>
        <v>36</v>
      </c>
      <c r="I26" s="216">
        <v>25</v>
      </c>
      <c r="J26" s="218">
        <v>11</v>
      </c>
      <c r="K26" s="219"/>
      <c r="L26" s="199"/>
      <c r="M26" s="199"/>
      <c r="N26" s="218">
        <v>17</v>
      </c>
      <c r="O26" s="31">
        <v>19</v>
      </c>
      <c r="P26" s="205"/>
      <c r="Q26" s="205"/>
      <c r="R26" s="205"/>
      <c r="S26" s="205"/>
      <c r="T26" s="250"/>
      <c r="U26" s="250"/>
    </row>
    <row r="27" spans="1:21" s="11" customFormat="1" ht="18" customHeight="1" thickBot="1">
      <c r="A27" s="220" t="s">
        <v>291</v>
      </c>
      <c r="B27" s="220" t="s">
        <v>292</v>
      </c>
      <c r="C27" s="221"/>
      <c r="D27" s="221">
        <v>2</v>
      </c>
      <c r="E27" s="221"/>
      <c r="F27" s="222">
        <f>G27+H27</f>
        <v>43</v>
      </c>
      <c r="G27" s="223">
        <v>14</v>
      </c>
      <c r="H27" s="224">
        <f t="shared" si="4"/>
        <v>29</v>
      </c>
      <c r="I27" s="222">
        <v>14</v>
      </c>
      <c r="J27" s="225">
        <v>15</v>
      </c>
      <c r="K27" s="226"/>
      <c r="L27" s="220"/>
      <c r="M27" s="220"/>
      <c r="N27" s="225">
        <v>17</v>
      </c>
      <c r="O27" s="227">
        <v>12</v>
      </c>
      <c r="P27" s="228"/>
      <c r="Q27" s="228"/>
      <c r="R27" s="228"/>
      <c r="S27" s="228"/>
      <c r="T27" s="251"/>
      <c r="U27" s="251"/>
    </row>
    <row r="28" spans="1:21" s="11" customFormat="1" ht="18" customHeight="1" thickBot="1">
      <c r="A28" s="108"/>
      <c r="B28" s="109" t="s">
        <v>122</v>
      </c>
      <c r="C28" s="257">
        <v>11</v>
      </c>
      <c r="D28" s="257" t="s">
        <v>350</v>
      </c>
      <c r="E28" s="257">
        <v>2</v>
      </c>
      <c r="F28" s="110">
        <f>F29+F38+F41</f>
        <v>4644</v>
      </c>
      <c r="G28" s="110">
        <f aca="true" t="shared" si="7" ref="G28:U28">G29+G38+G41</f>
        <v>1548</v>
      </c>
      <c r="H28" s="110">
        <f t="shared" si="7"/>
        <v>3096</v>
      </c>
      <c r="I28" s="110">
        <f t="shared" si="7"/>
        <v>1271</v>
      </c>
      <c r="J28" s="110">
        <f t="shared" si="7"/>
        <v>1785</v>
      </c>
      <c r="K28" s="110">
        <f t="shared" si="7"/>
        <v>40</v>
      </c>
      <c r="L28" s="110">
        <f t="shared" si="7"/>
        <v>468</v>
      </c>
      <c r="M28" s="110">
        <f t="shared" si="7"/>
        <v>360</v>
      </c>
      <c r="N28" s="110">
        <f t="shared" si="7"/>
        <v>0</v>
      </c>
      <c r="O28" s="110">
        <f t="shared" si="7"/>
        <v>0</v>
      </c>
      <c r="P28" s="241">
        <f t="shared" si="7"/>
        <v>612</v>
      </c>
      <c r="Q28" s="241">
        <f t="shared" si="7"/>
        <v>828</v>
      </c>
      <c r="R28" s="110">
        <f t="shared" si="7"/>
        <v>432</v>
      </c>
      <c r="S28" s="110">
        <f t="shared" si="7"/>
        <v>468</v>
      </c>
      <c r="T28" s="241">
        <f t="shared" si="7"/>
        <v>360</v>
      </c>
      <c r="U28" s="241">
        <f t="shared" si="7"/>
        <v>396</v>
      </c>
    </row>
    <row r="29" spans="1:21" s="3" customFormat="1" ht="33" customHeight="1">
      <c r="A29" s="89" t="s">
        <v>33</v>
      </c>
      <c r="B29" s="90" t="s">
        <v>330</v>
      </c>
      <c r="C29" s="91">
        <v>0</v>
      </c>
      <c r="D29" s="91" t="s">
        <v>346</v>
      </c>
      <c r="E29" s="91">
        <v>0</v>
      </c>
      <c r="F29" s="92">
        <f>F30+F31+F32+F33+F34+F35+F36+F37</f>
        <v>975</v>
      </c>
      <c r="G29" s="92">
        <f aca="true" t="shared" si="8" ref="G29:U29">G30+G31+G32+G33+G34+G35+G36+G37</f>
        <v>325</v>
      </c>
      <c r="H29" s="92">
        <f t="shared" si="8"/>
        <v>650</v>
      </c>
      <c r="I29" s="92">
        <f t="shared" si="8"/>
        <v>204</v>
      </c>
      <c r="J29" s="92">
        <f t="shared" si="8"/>
        <v>446</v>
      </c>
      <c r="K29" s="92">
        <f>K30+K31+K32+K33+K34+K35+K36+K37</f>
        <v>0</v>
      </c>
      <c r="L29" s="92">
        <f>L30+L31+L32+L33+L34+L35+L36+L37</f>
        <v>0</v>
      </c>
      <c r="M29" s="92">
        <f>M30+M31+M32+M33+M34+M35+M36+M37</f>
        <v>0</v>
      </c>
      <c r="N29" s="92"/>
      <c r="O29" s="92"/>
      <c r="P29" s="242">
        <f t="shared" si="8"/>
        <v>374</v>
      </c>
      <c r="Q29" s="242">
        <f t="shared" si="8"/>
        <v>92</v>
      </c>
      <c r="R29" s="92">
        <f t="shared" si="8"/>
        <v>48</v>
      </c>
      <c r="S29" s="92">
        <f t="shared" si="8"/>
        <v>52</v>
      </c>
      <c r="T29" s="242">
        <f t="shared" si="8"/>
        <v>40</v>
      </c>
      <c r="U29" s="242">
        <f t="shared" si="8"/>
        <v>44</v>
      </c>
    </row>
    <row r="30" spans="1:21" ht="15" customHeight="1">
      <c r="A30" s="56" t="s">
        <v>34</v>
      </c>
      <c r="B30" s="56" t="s">
        <v>65</v>
      </c>
      <c r="C30" s="14"/>
      <c r="D30" s="14" t="s">
        <v>343</v>
      </c>
      <c r="E30" s="14"/>
      <c r="F30" s="14">
        <f>G30+H30</f>
        <v>68</v>
      </c>
      <c r="G30" s="123">
        <v>17</v>
      </c>
      <c r="H30" s="14">
        <f>P30+Q30+R30+S30+T30+U30</f>
        <v>51</v>
      </c>
      <c r="I30" s="14">
        <v>22</v>
      </c>
      <c r="J30" s="14">
        <v>29</v>
      </c>
      <c r="K30" s="14"/>
      <c r="L30" s="14"/>
      <c r="M30" s="14"/>
      <c r="N30" s="14"/>
      <c r="O30" s="14"/>
      <c r="P30" s="123">
        <v>51</v>
      </c>
      <c r="Q30" s="123"/>
      <c r="R30" s="158"/>
      <c r="S30" s="206"/>
      <c r="T30" s="123"/>
      <c r="U30" s="123"/>
    </row>
    <row r="31" spans="1:21" ht="15" customHeight="1">
      <c r="A31" s="56" t="s">
        <v>37</v>
      </c>
      <c r="B31" s="56" t="s">
        <v>35</v>
      </c>
      <c r="C31" s="14"/>
      <c r="D31" s="14" t="s">
        <v>343</v>
      </c>
      <c r="E31" s="14"/>
      <c r="F31" s="14">
        <f aca="true" t="shared" si="9" ref="F31:F37">G31+H31</f>
        <v>68</v>
      </c>
      <c r="G31" s="14">
        <v>17</v>
      </c>
      <c r="H31" s="14">
        <f aca="true" t="shared" si="10" ref="H31:H37">P31+Q31+R31+S31+T31+U31</f>
        <v>51</v>
      </c>
      <c r="I31" s="14">
        <v>51</v>
      </c>
      <c r="J31" s="14"/>
      <c r="K31" s="14"/>
      <c r="L31" s="14"/>
      <c r="M31" s="14"/>
      <c r="N31" s="14"/>
      <c r="O31" s="14"/>
      <c r="P31" s="14">
        <v>51</v>
      </c>
      <c r="Q31" s="14"/>
      <c r="R31" s="14"/>
      <c r="S31" s="14"/>
      <c r="T31" s="14"/>
      <c r="U31" s="14"/>
    </row>
    <row r="32" spans="1:21" ht="17.25" customHeight="1">
      <c r="A32" s="56" t="s">
        <v>38</v>
      </c>
      <c r="B32" s="56" t="s">
        <v>32</v>
      </c>
      <c r="C32" s="14"/>
      <c r="D32" s="14">
        <v>8</v>
      </c>
      <c r="E32" s="185"/>
      <c r="F32" s="14">
        <f t="shared" si="9"/>
        <v>213</v>
      </c>
      <c r="G32" s="14">
        <v>41</v>
      </c>
      <c r="H32" s="14">
        <f t="shared" si="10"/>
        <v>172</v>
      </c>
      <c r="I32" s="14"/>
      <c r="J32" s="14">
        <v>172</v>
      </c>
      <c r="K32" s="14"/>
      <c r="L32" s="14"/>
      <c r="M32" s="14"/>
      <c r="N32" s="14"/>
      <c r="O32" s="14"/>
      <c r="P32" s="14">
        <v>34</v>
      </c>
      <c r="Q32" s="14">
        <v>46</v>
      </c>
      <c r="R32" s="14">
        <v>24</v>
      </c>
      <c r="S32" s="14">
        <v>26</v>
      </c>
      <c r="T32" s="14">
        <v>20</v>
      </c>
      <c r="U32" s="14">
        <v>22</v>
      </c>
    </row>
    <row r="33" spans="1:122" s="165" customFormat="1" ht="15" customHeight="1">
      <c r="A33" s="56" t="s">
        <v>39</v>
      </c>
      <c r="B33" s="56" t="s">
        <v>36</v>
      </c>
      <c r="C33" s="14" t="s">
        <v>300</v>
      </c>
      <c r="D33" s="173" t="s">
        <v>342</v>
      </c>
      <c r="E33" s="14"/>
      <c r="F33" s="14">
        <f t="shared" si="9"/>
        <v>344</v>
      </c>
      <c r="G33" s="14">
        <v>172</v>
      </c>
      <c r="H33" s="14">
        <f t="shared" si="10"/>
        <v>172</v>
      </c>
      <c r="I33" s="14">
        <v>2</v>
      </c>
      <c r="J33" s="14">
        <v>170</v>
      </c>
      <c r="K33" s="14"/>
      <c r="L33" s="14"/>
      <c r="M33" s="14"/>
      <c r="N33" s="14"/>
      <c r="O33" s="14"/>
      <c r="P33" s="14">
        <v>34</v>
      </c>
      <c r="Q33" s="14">
        <v>46</v>
      </c>
      <c r="R33" s="14">
        <v>24</v>
      </c>
      <c r="S33" s="14">
        <v>26</v>
      </c>
      <c r="T33" s="14">
        <v>20</v>
      </c>
      <c r="U33" s="252">
        <v>22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21" s="166" customFormat="1" ht="16.5" customHeight="1">
      <c r="A34" s="163" t="s">
        <v>140</v>
      </c>
      <c r="B34" s="163" t="s">
        <v>139</v>
      </c>
      <c r="C34" s="123"/>
      <c r="D34" s="266" t="s">
        <v>344</v>
      </c>
      <c r="E34" s="123"/>
      <c r="F34" s="14">
        <f t="shared" si="9"/>
        <v>71</v>
      </c>
      <c r="G34" s="123">
        <v>20</v>
      </c>
      <c r="H34" s="14">
        <f t="shared" si="10"/>
        <v>51</v>
      </c>
      <c r="I34" s="123">
        <v>28</v>
      </c>
      <c r="J34" s="123">
        <v>23</v>
      </c>
      <c r="K34" s="123"/>
      <c r="L34" s="123"/>
      <c r="M34" s="164"/>
      <c r="N34" s="164"/>
      <c r="O34" s="164"/>
      <c r="P34" s="123">
        <v>51</v>
      </c>
      <c r="Q34" s="123"/>
      <c r="R34" s="123"/>
      <c r="S34" s="164"/>
      <c r="T34" s="164"/>
      <c r="U34" s="164"/>
    </row>
    <row r="35" spans="1:21" s="166" customFormat="1" ht="15" customHeight="1">
      <c r="A35" s="121" t="s">
        <v>158</v>
      </c>
      <c r="B35" s="121" t="s">
        <v>299</v>
      </c>
      <c r="C35" s="122"/>
      <c r="D35" s="122" t="s">
        <v>344</v>
      </c>
      <c r="E35" s="122"/>
      <c r="F35" s="14">
        <f t="shared" si="9"/>
        <v>71</v>
      </c>
      <c r="G35" s="122">
        <v>20</v>
      </c>
      <c r="H35" s="14">
        <f t="shared" si="10"/>
        <v>51</v>
      </c>
      <c r="I35" s="122">
        <v>35</v>
      </c>
      <c r="J35" s="122">
        <v>16</v>
      </c>
      <c r="K35" s="122"/>
      <c r="L35" s="122"/>
      <c r="M35" s="124"/>
      <c r="N35" s="124"/>
      <c r="O35" s="122"/>
      <c r="P35" s="122">
        <v>51</v>
      </c>
      <c r="Q35" s="122"/>
      <c r="R35" s="122"/>
      <c r="S35" s="124"/>
      <c r="T35" s="35"/>
      <c r="U35" s="35"/>
    </row>
    <row r="36" spans="1:21" ht="15" customHeight="1">
      <c r="A36" s="113" t="s">
        <v>160</v>
      </c>
      <c r="B36" s="113" t="s">
        <v>159</v>
      </c>
      <c r="C36" s="114"/>
      <c r="D36" s="114" t="s">
        <v>345</v>
      </c>
      <c r="E36" s="114"/>
      <c r="F36" s="14">
        <f t="shared" si="9"/>
        <v>70</v>
      </c>
      <c r="G36" s="114">
        <v>19</v>
      </c>
      <c r="H36" s="14">
        <f t="shared" si="10"/>
        <v>51</v>
      </c>
      <c r="I36" s="114">
        <v>41</v>
      </c>
      <c r="J36" s="114">
        <v>10</v>
      </c>
      <c r="K36" s="114"/>
      <c r="L36" s="114"/>
      <c r="M36" s="114"/>
      <c r="N36" s="114"/>
      <c r="O36" s="114"/>
      <c r="P36" s="114">
        <v>51</v>
      </c>
      <c r="Q36" s="114"/>
      <c r="R36" s="114"/>
      <c r="S36" s="114"/>
      <c r="T36" s="14"/>
      <c r="U36" s="14"/>
    </row>
    <row r="37" spans="1:21" s="166" customFormat="1" ht="15" customHeight="1" thickBot="1">
      <c r="A37" s="94" t="s">
        <v>214</v>
      </c>
      <c r="B37" s="94" t="s">
        <v>213</v>
      </c>
      <c r="C37" s="95"/>
      <c r="D37" s="95" t="s">
        <v>345</v>
      </c>
      <c r="E37" s="95"/>
      <c r="F37" s="95">
        <f t="shared" si="9"/>
        <v>70</v>
      </c>
      <c r="G37" s="95">
        <v>19</v>
      </c>
      <c r="H37" s="95">
        <f t="shared" si="10"/>
        <v>51</v>
      </c>
      <c r="I37" s="95">
        <v>25</v>
      </c>
      <c r="J37" s="95">
        <v>26</v>
      </c>
      <c r="K37" s="95"/>
      <c r="L37" s="95"/>
      <c r="M37" s="96"/>
      <c r="N37" s="96"/>
      <c r="O37" s="95"/>
      <c r="P37" s="95">
        <v>51</v>
      </c>
      <c r="Q37" s="95"/>
      <c r="R37" s="95"/>
      <c r="S37" s="96"/>
      <c r="T37" s="96"/>
      <c r="U37" s="96"/>
    </row>
    <row r="38" spans="1:21" s="3" customFormat="1" ht="31.5" customHeight="1">
      <c r="A38" s="89" t="s">
        <v>40</v>
      </c>
      <c r="B38" s="90" t="s">
        <v>331</v>
      </c>
      <c r="C38" s="91">
        <v>0</v>
      </c>
      <c r="D38" s="91">
        <v>2</v>
      </c>
      <c r="E38" s="91">
        <v>0</v>
      </c>
      <c r="F38" s="92">
        <f>F39+F40</f>
        <v>204</v>
      </c>
      <c r="G38" s="92">
        <f aca="true" t="shared" si="11" ref="G38:U38">G39+G40</f>
        <v>68</v>
      </c>
      <c r="H38" s="92">
        <f t="shared" si="11"/>
        <v>136</v>
      </c>
      <c r="I38" s="92">
        <f t="shared" si="11"/>
        <v>61</v>
      </c>
      <c r="J38" s="92">
        <f t="shared" si="11"/>
        <v>75</v>
      </c>
      <c r="K38" s="92">
        <v>0</v>
      </c>
      <c r="L38" s="92">
        <f t="shared" si="11"/>
        <v>0</v>
      </c>
      <c r="M38" s="92">
        <f t="shared" si="11"/>
        <v>0</v>
      </c>
      <c r="N38" s="92"/>
      <c r="O38" s="92"/>
      <c r="P38" s="242">
        <f t="shared" si="11"/>
        <v>136</v>
      </c>
      <c r="Q38" s="242">
        <f t="shared" si="11"/>
        <v>0</v>
      </c>
      <c r="R38" s="92">
        <f t="shared" si="11"/>
        <v>0</v>
      </c>
      <c r="S38" s="92">
        <f t="shared" si="11"/>
        <v>0</v>
      </c>
      <c r="T38" s="242">
        <f t="shared" si="11"/>
        <v>0</v>
      </c>
      <c r="U38" s="242">
        <f t="shared" si="11"/>
        <v>0</v>
      </c>
    </row>
    <row r="39" spans="1:21" ht="16.5" customHeight="1">
      <c r="A39" s="56" t="s">
        <v>41</v>
      </c>
      <c r="B39" s="59" t="s">
        <v>161</v>
      </c>
      <c r="C39" s="35"/>
      <c r="D39" s="14">
        <v>3</v>
      </c>
      <c r="E39" s="14"/>
      <c r="F39" s="14">
        <f>G39+H39</f>
        <v>128</v>
      </c>
      <c r="G39" s="14">
        <v>43</v>
      </c>
      <c r="H39" s="14">
        <f>P39+Q39+R39+S39</f>
        <v>85</v>
      </c>
      <c r="I39" s="14">
        <v>43</v>
      </c>
      <c r="J39" s="14">
        <v>42</v>
      </c>
      <c r="K39" s="14"/>
      <c r="L39" s="14"/>
      <c r="M39" s="14"/>
      <c r="N39" s="14"/>
      <c r="O39" s="14"/>
      <c r="P39" s="14">
        <v>85</v>
      </c>
      <c r="Q39" s="14"/>
      <c r="R39" s="58"/>
      <c r="S39" s="58"/>
      <c r="T39" s="57"/>
      <c r="U39" s="57"/>
    </row>
    <row r="40" spans="1:21" ht="18" customHeight="1" thickBot="1">
      <c r="A40" s="113" t="s">
        <v>42</v>
      </c>
      <c r="B40" s="116" t="s">
        <v>189</v>
      </c>
      <c r="C40" s="115"/>
      <c r="D40" s="114">
        <v>3</v>
      </c>
      <c r="E40" s="114"/>
      <c r="F40" s="114">
        <f>G40+H40</f>
        <v>76</v>
      </c>
      <c r="G40" s="114">
        <v>25</v>
      </c>
      <c r="H40" s="114">
        <f>P40+Q40+R40+S40</f>
        <v>51</v>
      </c>
      <c r="I40" s="114">
        <v>18</v>
      </c>
      <c r="J40" s="114">
        <v>33</v>
      </c>
      <c r="K40" s="114" t="s">
        <v>137</v>
      </c>
      <c r="L40" s="114"/>
      <c r="M40" s="114"/>
      <c r="N40" s="114"/>
      <c r="O40" s="114"/>
      <c r="P40" s="114">
        <v>51</v>
      </c>
      <c r="Q40" s="114"/>
      <c r="R40" s="117"/>
      <c r="S40" s="239"/>
      <c r="T40" s="57"/>
      <c r="U40" s="57"/>
    </row>
    <row r="41" spans="1:21" s="3" customFormat="1" ht="17.25" customHeight="1" thickBot="1">
      <c r="A41" s="97" t="s">
        <v>43</v>
      </c>
      <c r="B41" s="97" t="s">
        <v>332</v>
      </c>
      <c r="C41" s="98">
        <v>11</v>
      </c>
      <c r="D41" s="98" t="s">
        <v>349</v>
      </c>
      <c r="E41" s="98">
        <v>2</v>
      </c>
      <c r="F41" s="98">
        <f aca="true" t="shared" si="12" ref="F41:M41">F42+F53</f>
        <v>3465</v>
      </c>
      <c r="G41" s="98">
        <f t="shared" si="12"/>
        <v>1155</v>
      </c>
      <c r="H41" s="98">
        <f t="shared" si="12"/>
        <v>2310</v>
      </c>
      <c r="I41" s="98">
        <f t="shared" si="12"/>
        <v>1006</v>
      </c>
      <c r="J41" s="98">
        <f t="shared" si="12"/>
        <v>1264</v>
      </c>
      <c r="K41" s="98">
        <f t="shared" si="12"/>
        <v>40</v>
      </c>
      <c r="L41" s="98">
        <f t="shared" si="12"/>
        <v>468</v>
      </c>
      <c r="M41" s="98">
        <f t="shared" si="12"/>
        <v>360</v>
      </c>
      <c r="N41" s="98"/>
      <c r="O41" s="98"/>
      <c r="P41" s="243">
        <f aca="true" t="shared" si="13" ref="P41:U41">P42+P53</f>
        <v>102</v>
      </c>
      <c r="Q41" s="243">
        <f t="shared" si="13"/>
        <v>736</v>
      </c>
      <c r="R41" s="98">
        <f t="shared" si="13"/>
        <v>384</v>
      </c>
      <c r="S41" s="98">
        <f t="shared" si="13"/>
        <v>416</v>
      </c>
      <c r="T41" s="243">
        <f t="shared" si="13"/>
        <v>320</v>
      </c>
      <c r="U41" s="243">
        <f t="shared" si="13"/>
        <v>352</v>
      </c>
    </row>
    <row r="42" spans="1:21" s="3" customFormat="1" ht="16.5" customHeight="1">
      <c r="A42" s="89" t="s">
        <v>44</v>
      </c>
      <c r="B42" s="89" t="s">
        <v>45</v>
      </c>
      <c r="C42" s="92">
        <v>3</v>
      </c>
      <c r="D42" s="92" t="s">
        <v>333</v>
      </c>
      <c r="E42" s="92">
        <v>0</v>
      </c>
      <c r="F42" s="92">
        <f>F43+F44+F45+F46+F47+F48+F49+F50+F51+F52</f>
        <v>1015</v>
      </c>
      <c r="G42" s="92">
        <f aca="true" t="shared" si="14" ref="G42:U42">G43+G44+G45+G46+G47+G48+G49+G50+G51+G52</f>
        <v>338</v>
      </c>
      <c r="H42" s="92">
        <f t="shared" si="14"/>
        <v>677</v>
      </c>
      <c r="I42" s="92">
        <f t="shared" si="14"/>
        <v>329</v>
      </c>
      <c r="J42" s="92">
        <f t="shared" si="14"/>
        <v>348</v>
      </c>
      <c r="K42" s="92">
        <f t="shared" si="14"/>
        <v>0</v>
      </c>
      <c r="L42" s="92">
        <f t="shared" si="14"/>
        <v>0</v>
      </c>
      <c r="M42" s="92">
        <f t="shared" si="14"/>
        <v>0</v>
      </c>
      <c r="N42" s="92">
        <f t="shared" si="14"/>
        <v>0</v>
      </c>
      <c r="O42" s="92">
        <f t="shared" si="14"/>
        <v>0</v>
      </c>
      <c r="P42" s="92">
        <f t="shared" si="14"/>
        <v>102</v>
      </c>
      <c r="Q42" s="92">
        <f t="shared" si="14"/>
        <v>575</v>
      </c>
      <c r="R42" s="92">
        <f t="shared" si="14"/>
        <v>0</v>
      </c>
      <c r="S42" s="92">
        <f t="shared" si="14"/>
        <v>0</v>
      </c>
      <c r="T42" s="92">
        <f t="shared" si="14"/>
        <v>0</v>
      </c>
      <c r="U42" s="92">
        <f t="shared" si="14"/>
        <v>0</v>
      </c>
    </row>
    <row r="43" spans="1:21" ht="15" customHeight="1">
      <c r="A43" s="56" t="s">
        <v>66</v>
      </c>
      <c r="B43" s="56" t="s">
        <v>190</v>
      </c>
      <c r="C43" s="14"/>
      <c r="D43" s="14" t="s">
        <v>321</v>
      </c>
      <c r="E43" s="14"/>
      <c r="F43" s="14">
        <f>G43+H43</f>
        <v>104</v>
      </c>
      <c r="G43" s="123">
        <v>35</v>
      </c>
      <c r="H43" s="14">
        <f>P43+Q43+R43+S43+T43+U43</f>
        <v>69</v>
      </c>
      <c r="I43" s="14">
        <v>39</v>
      </c>
      <c r="J43" s="14">
        <v>30</v>
      </c>
      <c r="K43" s="14"/>
      <c r="L43" s="14"/>
      <c r="M43" s="14"/>
      <c r="N43" s="14"/>
      <c r="O43" s="14"/>
      <c r="P43" s="123"/>
      <c r="Q43" s="123">
        <v>69</v>
      </c>
      <c r="R43" s="123"/>
      <c r="S43" s="123"/>
      <c r="T43" s="123"/>
      <c r="U43" s="123"/>
    </row>
    <row r="44" spans="1:21" ht="16.5" customHeight="1">
      <c r="A44" s="56" t="s">
        <v>67</v>
      </c>
      <c r="B44" s="56" t="s">
        <v>191</v>
      </c>
      <c r="C44" s="14"/>
      <c r="D44" s="14" t="s">
        <v>321</v>
      </c>
      <c r="E44" s="14"/>
      <c r="F44" s="14">
        <f aca="true" t="shared" si="15" ref="F44:F52">G44+H44</f>
        <v>104</v>
      </c>
      <c r="G44" s="14">
        <v>35</v>
      </c>
      <c r="H44" s="14">
        <f aca="true" t="shared" si="16" ref="H44:H52">P44+Q44+R44+S44+T44+U44</f>
        <v>69</v>
      </c>
      <c r="I44" s="14">
        <v>39</v>
      </c>
      <c r="J44" s="14">
        <v>30</v>
      </c>
      <c r="K44" s="14"/>
      <c r="L44" s="14"/>
      <c r="M44" s="14"/>
      <c r="N44" s="14"/>
      <c r="O44" s="14"/>
      <c r="P44" s="14"/>
      <c r="Q44" s="14">
        <v>69</v>
      </c>
      <c r="R44" s="14"/>
      <c r="S44" s="14"/>
      <c r="T44" s="14"/>
      <c r="U44" s="14"/>
    </row>
    <row r="45" spans="1:21" ht="17.25" customHeight="1">
      <c r="A45" s="56" t="s">
        <v>68</v>
      </c>
      <c r="B45" s="56" t="s">
        <v>192</v>
      </c>
      <c r="C45" s="14">
        <v>4</v>
      </c>
      <c r="D45" s="14"/>
      <c r="E45" s="14"/>
      <c r="F45" s="14">
        <f t="shared" si="15"/>
        <v>145</v>
      </c>
      <c r="G45" s="14">
        <v>48</v>
      </c>
      <c r="H45" s="14">
        <f t="shared" si="16"/>
        <v>97</v>
      </c>
      <c r="I45" s="14">
        <v>49</v>
      </c>
      <c r="J45" s="14">
        <v>48</v>
      </c>
      <c r="K45" s="14"/>
      <c r="L45" s="14"/>
      <c r="M45" s="14"/>
      <c r="N45" s="14"/>
      <c r="O45" s="14"/>
      <c r="P45" s="14">
        <v>51</v>
      </c>
      <c r="Q45" s="14">
        <v>46</v>
      </c>
      <c r="R45" s="14"/>
      <c r="S45" s="14"/>
      <c r="T45" s="14"/>
      <c r="U45" s="14"/>
    </row>
    <row r="46" spans="1:21" ht="15.75" customHeight="1">
      <c r="A46" s="56" t="s">
        <v>69</v>
      </c>
      <c r="B46" s="56" t="s">
        <v>193</v>
      </c>
      <c r="C46" s="14"/>
      <c r="D46" s="14">
        <v>3</v>
      </c>
      <c r="E46" s="14"/>
      <c r="F46" s="14">
        <f t="shared" si="15"/>
        <v>77</v>
      </c>
      <c r="G46" s="14">
        <v>26</v>
      </c>
      <c r="H46" s="14">
        <f t="shared" si="16"/>
        <v>51</v>
      </c>
      <c r="I46" s="14">
        <v>16</v>
      </c>
      <c r="J46" s="14">
        <v>35</v>
      </c>
      <c r="K46" s="14"/>
      <c r="L46" s="14"/>
      <c r="M46" s="14"/>
      <c r="N46" s="14"/>
      <c r="O46" s="14"/>
      <c r="P46" s="14">
        <v>51</v>
      </c>
      <c r="Q46" s="14"/>
      <c r="R46" s="14"/>
      <c r="S46" s="14"/>
      <c r="T46" s="14"/>
      <c r="U46" s="14"/>
    </row>
    <row r="47" spans="1:21" ht="16.5" customHeight="1">
      <c r="A47" s="56" t="s">
        <v>70</v>
      </c>
      <c r="B47" s="56" t="s">
        <v>194</v>
      </c>
      <c r="C47" s="14">
        <v>4</v>
      </c>
      <c r="D47" s="14"/>
      <c r="E47" s="14"/>
      <c r="F47" s="14">
        <f t="shared" si="15"/>
        <v>103</v>
      </c>
      <c r="G47" s="14">
        <v>34</v>
      </c>
      <c r="H47" s="14">
        <f t="shared" si="16"/>
        <v>69</v>
      </c>
      <c r="I47" s="14">
        <v>26</v>
      </c>
      <c r="J47" s="14">
        <v>43</v>
      </c>
      <c r="K47" s="14"/>
      <c r="L47" s="14"/>
      <c r="M47" s="14"/>
      <c r="N47" s="14"/>
      <c r="O47" s="14"/>
      <c r="P47" s="14"/>
      <c r="Q47" s="14">
        <v>69</v>
      </c>
      <c r="R47" s="14"/>
      <c r="S47" s="14"/>
      <c r="T47" s="14"/>
      <c r="U47" s="14"/>
    </row>
    <row r="48" spans="1:21" ht="17.25" customHeight="1">
      <c r="A48" s="56" t="s">
        <v>71</v>
      </c>
      <c r="B48" s="56" t="s">
        <v>195</v>
      </c>
      <c r="C48" s="14"/>
      <c r="D48" s="14" t="s">
        <v>321</v>
      </c>
      <c r="E48" s="14"/>
      <c r="F48" s="14">
        <f t="shared" si="15"/>
        <v>69</v>
      </c>
      <c r="G48" s="14">
        <v>23</v>
      </c>
      <c r="H48" s="14">
        <f t="shared" si="16"/>
        <v>46</v>
      </c>
      <c r="I48" s="14">
        <v>24</v>
      </c>
      <c r="J48" s="14">
        <v>22</v>
      </c>
      <c r="K48" s="14"/>
      <c r="L48" s="14"/>
      <c r="M48" s="14"/>
      <c r="N48" s="14"/>
      <c r="O48" s="14"/>
      <c r="P48" s="14"/>
      <c r="Q48" s="14">
        <v>46</v>
      </c>
      <c r="R48" s="14"/>
      <c r="S48" s="14"/>
      <c r="T48" s="14"/>
      <c r="U48" s="14"/>
    </row>
    <row r="49" spans="1:21" ht="16.5" customHeight="1">
      <c r="A49" s="56" t="s">
        <v>72</v>
      </c>
      <c r="B49" s="56" t="s">
        <v>162</v>
      </c>
      <c r="C49" s="14"/>
      <c r="D49" s="14">
        <v>4</v>
      </c>
      <c r="E49" s="14"/>
      <c r="F49" s="14">
        <f t="shared" si="15"/>
        <v>104</v>
      </c>
      <c r="G49" s="14">
        <v>35</v>
      </c>
      <c r="H49" s="14">
        <f t="shared" si="16"/>
        <v>69</v>
      </c>
      <c r="I49" s="14">
        <v>35</v>
      </c>
      <c r="J49" s="14">
        <v>34</v>
      </c>
      <c r="K49" s="14"/>
      <c r="L49" s="14"/>
      <c r="M49" s="14"/>
      <c r="N49" s="14"/>
      <c r="O49" s="14"/>
      <c r="P49" s="14"/>
      <c r="Q49" s="14">
        <v>69</v>
      </c>
      <c r="R49" s="14"/>
      <c r="S49" s="14"/>
      <c r="T49" s="14"/>
      <c r="U49" s="14"/>
    </row>
    <row r="50" spans="1:21" ht="15" customHeight="1">
      <c r="A50" s="56" t="s">
        <v>73</v>
      </c>
      <c r="B50" s="56" t="s">
        <v>75</v>
      </c>
      <c r="C50" s="14"/>
      <c r="D50" s="14">
        <v>4</v>
      </c>
      <c r="E50" s="14"/>
      <c r="F50" s="14">
        <f t="shared" si="15"/>
        <v>103</v>
      </c>
      <c r="G50" s="14">
        <v>34</v>
      </c>
      <c r="H50" s="14">
        <f t="shared" si="16"/>
        <v>69</v>
      </c>
      <c r="I50" s="14">
        <v>29</v>
      </c>
      <c r="J50" s="14">
        <v>40</v>
      </c>
      <c r="K50" s="14"/>
      <c r="L50" s="14"/>
      <c r="M50" s="14"/>
      <c r="N50" s="14"/>
      <c r="O50" s="14"/>
      <c r="P50" s="14"/>
      <c r="Q50" s="14">
        <v>69</v>
      </c>
      <c r="R50" s="14"/>
      <c r="S50" s="14"/>
      <c r="T50" s="14"/>
      <c r="U50" s="14"/>
    </row>
    <row r="51" spans="1:21" ht="15" customHeight="1">
      <c r="A51" s="56" t="s">
        <v>74</v>
      </c>
      <c r="B51" s="56" t="s">
        <v>163</v>
      </c>
      <c r="C51" s="14">
        <v>4</v>
      </c>
      <c r="D51" s="14"/>
      <c r="E51" s="14"/>
      <c r="F51" s="14">
        <f t="shared" si="15"/>
        <v>103</v>
      </c>
      <c r="G51" s="14">
        <v>34</v>
      </c>
      <c r="H51" s="14">
        <f t="shared" si="16"/>
        <v>69</v>
      </c>
      <c r="I51" s="14">
        <v>47</v>
      </c>
      <c r="J51" s="14">
        <v>22</v>
      </c>
      <c r="K51" s="14"/>
      <c r="L51" s="14"/>
      <c r="M51" s="14"/>
      <c r="N51" s="14"/>
      <c r="O51" s="14"/>
      <c r="P51" s="14"/>
      <c r="Q51" s="14">
        <v>69</v>
      </c>
      <c r="R51" s="14"/>
      <c r="S51" s="14"/>
      <c r="T51" s="14"/>
      <c r="U51" s="14"/>
    </row>
    <row r="52" spans="1:21" ht="30.75" customHeight="1" thickBot="1">
      <c r="A52" s="56" t="s">
        <v>307</v>
      </c>
      <c r="B52" s="59" t="s">
        <v>347</v>
      </c>
      <c r="C52" s="14"/>
      <c r="D52" s="14">
        <v>4</v>
      </c>
      <c r="E52" s="14"/>
      <c r="F52" s="14">
        <f t="shared" si="15"/>
        <v>103</v>
      </c>
      <c r="G52" s="122">
        <v>34</v>
      </c>
      <c r="H52" s="14">
        <f t="shared" si="16"/>
        <v>69</v>
      </c>
      <c r="I52" s="14">
        <v>25</v>
      </c>
      <c r="J52" s="14">
        <v>44</v>
      </c>
      <c r="K52" s="14"/>
      <c r="L52" s="14"/>
      <c r="M52" s="14"/>
      <c r="N52" s="14"/>
      <c r="O52" s="14"/>
      <c r="P52" s="122"/>
      <c r="Q52" s="122">
        <v>69</v>
      </c>
      <c r="R52" s="122"/>
      <c r="S52" s="122"/>
      <c r="T52" s="122"/>
      <c r="U52" s="122"/>
    </row>
    <row r="53" spans="1:21" s="3" customFormat="1" ht="20.25" customHeight="1" thickBot="1">
      <c r="A53" s="171" t="s">
        <v>46</v>
      </c>
      <c r="B53" s="171" t="s">
        <v>47</v>
      </c>
      <c r="C53" s="172">
        <v>8</v>
      </c>
      <c r="D53" s="172">
        <v>4</v>
      </c>
      <c r="E53" s="172">
        <v>2</v>
      </c>
      <c r="F53" s="172">
        <f>F54+F61+F67+F73</f>
        <v>2450</v>
      </c>
      <c r="G53" s="172">
        <f aca="true" t="shared" si="17" ref="G53:U53">G54+G61+G67+G73</f>
        <v>817</v>
      </c>
      <c r="H53" s="172">
        <f t="shared" si="17"/>
        <v>1633</v>
      </c>
      <c r="I53" s="172">
        <f t="shared" si="17"/>
        <v>677</v>
      </c>
      <c r="J53" s="172">
        <f t="shared" si="17"/>
        <v>916</v>
      </c>
      <c r="K53" s="172">
        <f t="shared" si="17"/>
        <v>40</v>
      </c>
      <c r="L53" s="172">
        <f t="shared" si="17"/>
        <v>468</v>
      </c>
      <c r="M53" s="172">
        <f t="shared" si="17"/>
        <v>360</v>
      </c>
      <c r="N53" s="172"/>
      <c r="O53" s="172"/>
      <c r="P53" s="200">
        <f t="shared" si="17"/>
        <v>0</v>
      </c>
      <c r="Q53" s="200">
        <f t="shared" si="17"/>
        <v>161</v>
      </c>
      <c r="R53" s="172">
        <f t="shared" si="17"/>
        <v>384</v>
      </c>
      <c r="S53" s="172">
        <f t="shared" si="17"/>
        <v>416</v>
      </c>
      <c r="T53" s="200">
        <f t="shared" si="17"/>
        <v>320</v>
      </c>
      <c r="U53" s="200">
        <f t="shared" si="17"/>
        <v>352</v>
      </c>
    </row>
    <row r="54" spans="1:21" s="3" customFormat="1" ht="21" customHeight="1">
      <c r="A54" s="167" t="s">
        <v>76</v>
      </c>
      <c r="B54" s="168" t="s">
        <v>202</v>
      </c>
      <c r="C54" s="169">
        <v>3</v>
      </c>
      <c r="D54" s="169">
        <v>1</v>
      </c>
      <c r="E54" s="169">
        <v>1</v>
      </c>
      <c r="F54" s="170">
        <f>F55+F56+F57</f>
        <v>879</v>
      </c>
      <c r="G54" s="170">
        <f aca="true" t="shared" si="18" ref="G54:U54">G55+G56+G57</f>
        <v>293</v>
      </c>
      <c r="H54" s="170">
        <f t="shared" si="18"/>
        <v>586</v>
      </c>
      <c r="I54" s="170">
        <f t="shared" si="18"/>
        <v>202</v>
      </c>
      <c r="J54" s="170">
        <f t="shared" si="18"/>
        <v>364</v>
      </c>
      <c r="K54" s="170">
        <f t="shared" si="18"/>
        <v>20</v>
      </c>
      <c r="L54" s="170">
        <f>L58+L59</f>
        <v>180</v>
      </c>
      <c r="M54" s="170">
        <f>M58+M59</f>
        <v>108</v>
      </c>
      <c r="N54" s="170"/>
      <c r="O54" s="170"/>
      <c r="P54" s="244">
        <f t="shared" si="18"/>
        <v>0</v>
      </c>
      <c r="Q54" s="244">
        <f t="shared" si="18"/>
        <v>92</v>
      </c>
      <c r="R54" s="170">
        <f t="shared" si="18"/>
        <v>96</v>
      </c>
      <c r="S54" s="170">
        <f t="shared" si="18"/>
        <v>78</v>
      </c>
      <c r="T54" s="244">
        <f t="shared" si="18"/>
        <v>320</v>
      </c>
      <c r="U54" s="244">
        <f t="shared" si="18"/>
        <v>0</v>
      </c>
    </row>
    <row r="55" spans="1:21" ht="16.5" customHeight="1">
      <c r="A55" s="69" t="s">
        <v>77</v>
      </c>
      <c r="B55" s="70" t="s">
        <v>196</v>
      </c>
      <c r="C55" s="71">
        <v>5</v>
      </c>
      <c r="D55" s="71"/>
      <c r="E55" s="71"/>
      <c r="F55" s="60">
        <f>G55+H55</f>
        <v>282</v>
      </c>
      <c r="G55" s="99">
        <v>94</v>
      </c>
      <c r="H55" s="14">
        <f>P55+Q55+R55+S55+T55+U55</f>
        <v>188</v>
      </c>
      <c r="I55" s="60">
        <v>86</v>
      </c>
      <c r="J55" s="60">
        <v>102</v>
      </c>
      <c r="K55" s="60"/>
      <c r="L55" s="60"/>
      <c r="M55" s="60"/>
      <c r="N55" s="60"/>
      <c r="O55" s="60"/>
      <c r="P55" s="14"/>
      <c r="Q55" s="123">
        <v>92</v>
      </c>
      <c r="R55" s="99">
        <v>96</v>
      </c>
      <c r="S55" s="99"/>
      <c r="T55" s="123"/>
      <c r="U55" s="123"/>
    </row>
    <row r="56" spans="1:21" ht="16.5" customHeight="1">
      <c r="A56" s="69" t="s">
        <v>197</v>
      </c>
      <c r="B56" s="70" t="s">
        <v>198</v>
      </c>
      <c r="C56" s="71">
        <v>7</v>
      </c>
      <c r="D56" s="71">
        <v>6</v>
      </c>
      <c r="E56" s="258" t="s">
        <v>348</v>
      </c>
      <c r="F56" s="60">
        <f>G56+H56</f>
        <v>342</v>
      </c>
      <c r="G56" s="60">
        <v>114</v>
      </c>
      <c r="H56" s="14">
        <f>P56+Q56+R56+S56+T56+U56</f>
        <v>228</v>
      </c>
      <c r="I56" s="60">
        <v>46</v>
      </c>
      <c r="J56" s="60">
        <v>162</v>
      </c>
      <c r="K56" s="60">
        <v>20</v>
      </c>
      <c r="L56" s="60"/>
      <c r="M56" s="60"/>
      <c r="N56" s="60"/>
      <c r="O56" s="60"/>
      <c r="P56" s="14"/>
      <c r="Q56" s="14"/>
      <c r="R56" s="60"/>
      <c r="S56" s="60">
        <v>78</v>
      </c>
      <c r="T56" s="14">
        <v>150</v>
      </c>
      <c r="U56" s="14"/>
    </row>
    <row r="57" spans="1:21" ht="32.25" customHeight="1">
      <c r="A57" s="69" t="s">
        <v>199</v>
      </c>
      <c r="B57" s="70" t="s">
        <v>203</v>
      </c>
      <c r="C57" s="71">
        <v>7</v>
      </c>
      <c r="D57" s="71"/>
      <c r="E57" s="71"/>
      <c r="F57" s="60">
        <f>G57+H57</f>
        <v>255</v>
      </c>
      <c r="G57" s="60">
        <v>85</v>
      </c>
      <c r="H57" s="14">
        <f>P57+Q57+R57+S57+T57+U57</f>
        <v>170</v>
      </c>
      <c r="I57" s="60">
        <v>70</v>
      </c>
      <c r="J57" s="60">
        <v>100</v>
      </c>
      <c r="K57" s="60"/>
      <c r="L57" s="60"/>
      <c r="M57" s="60"/>
      <c r="N57" s="60"/>
      <c r="O57" s="60"/>
      <c r="P57" s="14"/>
      <c r="Q57" s="14"/>
      <c r="R57" s="60"/>
      <c r="S57" s="60"/>
      <c r="T57" s="14">
        <v>170</v>
      </c>
      <c r="U57" s="14"/>
    </row>
    <row r="58" spans="1:21" ht="16.5" customHeight="1">
      <c r="A58" s="69" t="s">
        <v>200</v>
      </c>
      <c r="B58" s="70" t="s">
        <v>54</v>
      </c>
      <c r="C58" s="71"/>
      <c r="D58" s="71" t="s">
        <v>301</v>
      </c>
      <c r="E58" s="71"/>
      <c r="F58" s="60"/>
      <c r="G58" s="60"/>
      <c r="H58" s="60"/>
      <c r="I58" s="60"/>
      <c r="J58" s="60"/>
      <c r="K58" s="60"/>
      <c r="L58" s="60">
        <v>180</v>
      </c>
      <c r="M58" s="60"/>
      <c r="N58" s="60"/>
      <c r="O58" s="60"/>
      <c r="P58" s="14"/>
      <c r="Q58" s="14"/>
      <c r="R58" s="60"/>
      <c r="S58" s="60" t="s">
        <v>125</v>
      </c>
      <c r="T58" s="14" t="s">
        <v>201</v>
      </c>
      <c r="U58" s="14"/>
    </row>
    <row r="59" spans="1:21" ht="16.5" customHeight="1">
      <c r="A59" s="69" t="s">
        <v>123</v>
      </c>
      <c r="B59" s="70" t="s">
        <v>78</v>
      </c>
      <c r="C59" s="71"/>
      <c r="D59" s="71" t="s">
        <v>302</v>
      </c>
      <c r="E59" s="71"/>
      <c r="F59" s="60"/>
      <c r="G59" s="60"/>
      <c r="H59" s="60"/>
      <c r="I59" s="60"/>
      <c r="J59" s="60"/>
      <c r="K59" s="60"/>
      <c r="L59" s="60"/>
      <c r="M59" s="60">
        <v>108</v>
      </c>
      <c r="N59" s="60"/>
      <c r="O59" s="60"/>
      <c r="P59" s="14"/>
      <c r="Q59" s="14"/>
      <c r="R59" s="60"/>
      <c r="S59" s="60"/>
      <c r="T59" s="14" t="s">
        <v>201</v>
      </c>
      <c r="U59" s="14"/>
    </row>
    <row r="60" spans="1:21" ht="16.5" customHeight="1" thickBot="1">
      <c r="A60" s="118" t="s">
        <v>141</v>
      </c>
      <c r="B60" s="191" t="s">
        <v>142</v>
      </c>
      <c r="C60" s="119" t="s">
        <v>302</v>
      </c>
      <c r="D60" s="119"/>
      <c r="E60" s="119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245"/>
      <c r="Q60" s="245"/>
      <c r="R60" s="120"/>
      <c r="S60" s="120"/>
      <c r="T60" s="157"/>
      <c r="U60" s="157"/>
    </row>
    <row r="61" spans="1:21" ht="32.25" customHeight="1">
      <c r="A61" s="89" t="s">
        <v>79</v>
      </c>
      <c r="B61" s="90" t="s">
        <v>204</v>
      </c>
      <c r="C61" s="91">
        <v>2</v>
      </c>
      <c r="D61" s="91">
        <v>1</v>
      </c>
      <c r="E61" s="91">
        <v>1</v>
      </c>
      <c r="F61" s="92">
        <f>F62+F63</f>
        <v>479</v>
      </c>
      <c r="G61" s="92">
        <f aca="true" t="shared" si="19" ref="G61:U61">G62+G63</f>
        <v>160</v>
      </c>
      <c r="H61" s="92">
        <f t="shared" si="19"/>
        <v>319</v>
      </c>
      <c r="I61" s="92">
        <f t="shared" si="19"/>
        <v>153</v>
      </c>
      <c r="J61" s="92">
        <f t="shared" si="19"/>
        <v>146</v>
      </c>
      <c r="K61" s="92">
        <f t="shared" si="19"/>
        <v>20</v>
      </c>
      <c r="L61" s="92">
        <f>L64+L65</f>
        <v>72</v>
      </c>
      <c r="M61" s="92">
        <f>M64+M65</f>
        <v>108</v>
      </c>
      <c r="N61" s="92"/>
      <c r="O61" s="92"/>
      <c r="P61" s="242">
        <f t="shared" si="19"/>
        <v>0</v>
      </c>
      <c r="Q61" s="242">
        <f t="shared" si="19"/>
        <v>69</v>
      </c>
      <c r="R61" s="92">
        <f t="shared" si="19"/>
        <v>120</v>
      </c>
      <c r="S61" s="92">
        <f t="shared" si="19"/>
        <v>130</v>
      </c>
      <c r="T61" s="242">
        <f t="shared" si="19"/>
        <v>0</v>
      </c>
      <c r="U61" s="242">
        <f t="shared" si="19"/>
        <v>0</v>
      </c>
    </row>
    <row r="62" spans="1:21" ht="19.5" customHeight="1">
      <c r="A62" s="69" t="s">
        <v>80</v>
      </c>
      <c r="B62" s="70" t="s">
        <v>308</v>
      </c>
      <c r="C62" s="71">
        <v>5</v>
      </c>
      <c r="D62" s="71"/>
      <c r="E62" s="71"/>
      <c r="F62" s="60">
        <f>G62+H62</f>
        <v>212</v>
      </c>
      <c r="G62" s="99">
        <v>71</v>
      </c>
      <c r="H62" s="14">
        <f>P62+Q62+R62+S62</f>
        <v>141</v>
      </c>
      <c r="I62" s="60">
        <v>75</v>
      </c>
      <c r="J62" s="60">
        <v>66</v>
      </c>
      <c r="K62" s="60"/>
      <c r="L62" s="60"/>
      <c r="M62" s="60"/>
      <c r="N62" s="60"/>
      <c r="O62" s="60"/>
      <c r="P62" s="123"/>
      <c r="Q62" s="123">
        <v>69</v>
      </c>
      <c r="R62" s="99">
        <v>72</v>
      </c>
      <c r="S62" s="99"/>
      <c r="T62" s="158"/>
      <c r="U62" s="158"/>
    </row>
    <row r="63" spans="1:21" ht="19.5" customHeight="1">
      <c r="A63" s="69" t="s">
        <v>143</v>
      </c>
      <c r="B63" s="70" t="s">
        <v>205</v>
      </c>
      <c r="C63" s="71">
        <v>6</v>
      </c>
      <c r="D63" s="71">
        <v>5</v>
      </c>
      <c r="E63" s="258" t="s">
        <v>322</v>
      </c>
      <c r="F63" s="60">
        <f>G63+H63</f>
        <v>267</v>
      </c>
      <c r="G63" s="60">
        <v>89</v>
      </c>
      <c r="H63" s="14">
        <f>P63+Q63+R63+S63</f>
        <v>178</v>
      </c>
      <c r="I63" s="60">
        <v>78</v>
      </c>
      <c r="J63" s="60">
        <v>80</v>
      </c>
      <c r="K63" s="60">
        <v>20</v>
      </c>
      <c r="L63" s="60"/>
      <c r="M63" s="60"/>
      <c r="N63" s="60"/>
      <c r="O63" s="60"/>
      <c r="P63" s="14"/>
      <c r="Q63" s="14"/>
      <c r="R63" s="60">
        <v>48</v>
      </c>
      <c r="S63" s="60">
        <v>130</v>
      </c>
      <c r="T63" s="57"/>
      <c r="U63" s="57"/>
    </row>
    <row r="64" spans="1:21" ht="16.5" customHeight="1">
      <c r="A64" s="69" t="s">
        <v>200</v>
      </c>
      <c r="B64" s="70" t="s">
        <v>54</v>
      </c>
      <c r="C64" s="71"/>
      <c r="D64" s="71" t="s">
        <v>216</v>
      </c>
      <c r="E64" s="71"/>
      <c r="F64" s="60"/>
      <c r="G64" s="60"/>
      <c r="H64" s="60"/>
      <c r="I64" s="60"/>
      <c r="J64" s="60"/>
      <c r="K64" s="60"/>
      <c r="L64" s="60">
        <v>72</v>
      </c>
      <c r="M64" s="60"/>
      <c r="N64" s="60"/>
      <c r="O64" s="60"/>
      <c r="P64" s="14"/>
      <c r="Q64" s="14"/>
      <c r="R64" s="60"/>
      <c r="S64" s="60" t="s">
        <v>125</v>
      </c>
      <c r="T64" s="14"/>
      <c r="U64" s="14"/>
    </row>
    <row r="65" spans="1:21" ht="16.5" customHeight="1">
      <c r="A65" s="69" t="s">
        <v>124</v>
      </c>
      <c r="B65" s="70" t="s">
        <v>78</v>
      </c>
      <c r="C65" s="71"/>
      <c r="D65" s="71" t="s">
        <v>216</v>
      </c>
      <c r="E65" s="71"/>
      <c r="F65" s="60"/>
      <c r="G65" s="60"/>
      <c r="H65" s="60"/>
      <c r="I65" s="60"/>
      <c r="J65" s="60"/>
      <c r="K65" s="60"/>
      <c r="L65" s="60"/>
      <c r="M65" s="60">
        <v>108</v>
      </c>
      <c r="N65" s="60"/>
      <c r="O65" s="60"/>
      <c r="P65" s="14"/>
      <c r="Q65" s="14"/>
      <c r="R65" s="60"/>
      <c r="S65" s="60" t="s">
        <v>201</v>
      </c>
      <c r="T65" s="57"/>
      <c r="U65" s="57"/>
    </row>
    <row r="66" spans="1:21" ht="16.5" customHeight="1" thickBot="1">
      <c r="A66" s="118" t="s">
        <v>144</v>
      </c>
      <c r="B66" s="191" t="s">
        <v>142</v>
      </c>
      <c r="C66" s="119" t="s">
        <v>216</v>
      </c>
      <c r="D66" s="119"/>
      <c r="E66" s="119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245"/>
      <c r="Q66" s="245"/>
      <c r="R66" s="120"/>
      <c r="S66" s="120"/>
      <c r="T66" s="157"/>
      <c r="U66" s="157"/>
    </row>
    <row r="67" spans="1:21" ht="34.5" customHeight="1">
      <c r="A67" s="89" t="s">
        <v>145</v>
      </c>
      <c r="B67" s="90" t="s">
        <v>206</v>
      </c>
      <c r="C67" s="91">
        <v>2</v>
      </c>
      <c r="D67" s="91">
        <v>1</v>
      </c>
      <c r="E67" s="91">
        <v>0</v>
      </c>
      <c r="F67" s="92">
        <f>F68+F69+F70</f>
        <v>528</v>
      </c>
      <c r="G67" s="92">
        <f aca="true" t="shared" si="20" ref="G67:U67">G68+G69+G70</f>
        <v>176</v>
      </c>
      <c r="H67" s="92">
        <f t="shared" si="20"/>
        <v>352</v>
      </c>
      <c r="I67" s="92">
        <f t="shared" si="20"/>
        <v>178</v>
      </c>
      <c r="J67" s="92">
        <f t="shared" si="20"/>
        <v>174</v>
      </c>
      <c r="K67" s="92">
        <f t="shared" si="20"/>
        <v>0</v>
      </c>
      <c r="L67" s="92">
        <f>L71</f>
        <v>72</v>
      </c>
      <c r="M67" s="92">
        <f>M71</f>
        <v>0</v>
      </c>
      <c r="N67" s="92"/>
      <c r="O67" s="92"/>
      <c r="P67" s="242">
        <f t="shared" si="20"/>
        <v>0</v>
      </c>
      <c r="Q67" s="242">
        <f t="shared" si="20"/>
        <v>0</v>
      </c>
      <c r="R67" s="92">
        <f t="shared" si="20"/>
        <v>0</v>
      </c>
      <c r="S67" s="92">
        <f t="shared" si="20"/>
        <v>0</v>
      </c>
      <c r="T67" s="242">
        <f t="shared" si="20"/>
        <v>0</v>
      </c>
      <c r="U67" s="242">
        <f t="shared" si="20"/>
        <v>352</v>
      </c>
    </row>
    <row r="68" spans="1:21" ht="16.5" customHeight="1">
      <c r="A68" s="69" t="s">
        <v>146</v>
      </c>
      <c r="B68" s="70" t="s">
        <v>207</v>
      </c>
      <c r="C68" s="71">
        <v>8</v>
      </c>
      <c r="D68" s="71"/>
      <c r="E68" s="71"/>
      <c r="F68" s="60">
        <f>G68+H68</f>
        <v>148</v>
      </c>
      <c r="G68" s="99">
        <v>49</v>
      </c>
      <c r="H68" s="14">
        <f>P68+Q68+R68+S68+T68+U68</f>
        <v>99</v>
      </c>
      <c r="I68" s="14">
        <v>49</v>
      </c>
      <c r="J68" s="14">
        <v>50</v>
      </c>
      <c r="K68" s="60"/>
      <c r="L68" s="60"/>
      <c r="M68" s="60"/>
      <c r="N68" s="60"/>
      <c r="O68" s="60"/>
      <c r="P68" s="123"/>
      <c r="Q68" s="123"/>
      <c r="R68" s="99"/>
      <c r="S68" s="99"/>
      <c r="T68" s="206"/>
      <c r="U68" s="206">
        <v>99</v>
      </c>
    </row>
    <row r="69" spans="1:21" ht="16.5" customHeight="1">
      <c r="A69" s="69" t="s">
        <v>208</v>
      </c>
      <c r="B69" s="70" t="s">
        <v>209</v>
      </c>
      <c r="C69" s="71">
        <v>8</v>
      </c>
      <c r="D69" s="71"/>
      <c r="E69" s="71"/>
      <c r="F69" s="60">
        <f>G69+H69</f>
        <v>198</v>
      </c>
      <c r="G69" s="60">
        <v>66</v>
      </c>
      <c r="H69" s="14">
        <f>P69+Q69+R69+S69+T69+U69</f>
        <v>132</v>
      </c>
      <c r="I69" s="14">
        <v>68</v>
      </c>
      <c r="J69" s="14">
        <v>64</v>
      </c>
      <c r="K69" s="60"/>
      <c r="L69" s="60"/>
      <c r="M69" s="60"/>
      <c r="N69" s="60"/>
      <c r="O69" s="60"/>
      <c r="P69" s="14"/>
      <c r="Q69" s="14"/>
      <c r="R69" s="60"/>
      <c r="S69" s="60"/>
      <c r="T69" s="63"/>
      <c r="U69" s="63">
        <v>132</v>
      </c>
    </row>
    <row r="70" spans="1:21" ht="16.5" customHeight="1">
      <c r="A70" s="69" t="s">
        <v>210</v>
      </c>
      <c r="B70" s="70" t="s">
        <v>211</v>
      </c>
      <c r="C70" s="71"/>
      <c r="D70" s="71">
        <v>8</v>
      </c>
      <c r="E70" s="71"/>
      <c r="F70" s="60">
        <f>G70+H70</f>
        <v>182</v>
      </c>
      <c r="G70" s="60">
        <v>61</v>
      </c>
      <c r="H70" s="14">
        <f>P70+Q70+R70+S70+T70+U70</f>
        <v>121</v>
      </c>
      <c r="I70" s="14">
        <v>61</v>
      </c>
      <c r="J70" s="14">
        <v>60</v>
      </c>
      <c r="K70" s="60"/>
      <c r="L70" s="60"/>
      <c r="M70" s="60"/>
      <c r="N70" s="60"/>
      <c r="O70" s="60"/>
      <c r="P70" s="14"/>
      <c r="Q70" s="14"/>
      <c r="R70" s="60"/>
      <c r="S70" s="60"/>
      <c r="T70" s="63"/>
      <c r="U70" s="63">
        <v>121</v>
      </c>
    </row>
    <row r="71" spans="1:21" ht="16.5" customHeight="1">
      <c r="A71" s="69" t="s">
        <v>220</v>
      </c>
      <c r="B71" s="70" t="s">
        <v>165</v>
      </c>
      <c r="C71" s="71"/>
      <c r="D71" s="71" t="s">
        <v>300</v>
      </c>
      <c r="E71" s="71"/>
      <c r="F71" s="60"/>
      <c r="G71" s="60"/>
      <c r="H71" s="60"/>
      <c r="I71" s="60"/>
      <c r="J71" s="60"/>
      <c r="K71" s="60"/>
      <c r="L71" s="60">
        <v>72</v>
      </c>
      <c r="M71" s="60"/>
      <c r="N71" s="60"/>
      <c r="O71" s="60"/>
      <c r="P71" s="14"/>
      <c r="Q71" s="14"/>
      <c r="R71" s="60"/>
      <c r="S71" s="60"/>
      <c r="T71" s="63"/>
      <c r="U71" s="63" t="s">
        <v>125</v>
      </c>
    </row>
    <row r="72" spans="1:21" ht="16.5" customHeight="1" thickBot="1">
      <c r="A72" s="118" t="s">
        <v>147</v>
      </c>
      <c r="B72" s="191" t="s">
        <v>142</v>
      </c>
      <c r="C72" s="119" t="s">
        <v>300</v>
      </c>
      <c r="D72" s="119"/>
      <c r="E72" s="119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245"/>
      <c r="Q72" s="245"/>
      <c r="R72" s="120"/>
      <c r="S72" s="120"/>
      <c r="T72" s="162"/>
      <c r="U72" s="162"/>
    </row>
    <row r="73" spans="1:21" s="3" customFormat="1" ht="32.25" customHeight="1">
      <c r="A73" s="89" t="s">
        <v>148</v>
      </c>
      <c r="B73" s="90" t="s">
        <v>164</v>
      </c>
      <c r="C73" s="91">
        <v>1</v>
      </c>
      <c r="D73" s="91">
        <v>1</v>
      </c>
      <c r="E73" s="91"/>
      <c r="F73" s="92">
        <f>F74</f>
        <v>564</v>
      </c>
      <c r="G73" s="92">
        <f aca="true" t="shared" si="21" ref="G73:U73">G74</f>
        <v>188</v>
      </c>
      <c r="H73" s="92">
        <f t="shared" si="21"/>
        <v>376</v>
      </c>
      <c r="I73" s="92">
        <f t="shared" si="21"/>
        <v>144</v>
      </c>
      <c r="J73" s="92">
        <f t="shared" si="21"/>
        <v>232</v>
      </c>
      <c r="K73" s="92">
        <f t="shared" si="21"/>
        <v>0</v>
      </c>
      <c r="L73" s="92">
        <f>L75+L76</f>
        <v>144</v>
      </c>
      <c r="M73" s="92">
        <f>M75+M76</f>
        <v>144</v>
      </c>
      <c r="N73" s="92"/>
      <c r="O73" s="92"/>
      <c r="P73" s="242">
        <f t="shared" si="21"/>
        <v>0</v>
      </c>
      <c r="Q73" s="242">
        <f t="shared" si="21"/>
        <v>0</v>
      </c>
      <c r="R73" s="92">
        <f t="shared" si="21"/>
        <v>168</v>
      </c>
      <c r="S73" s="92">
        <f t="shared" si="21"/>
        <v>208</v>
      </c>
      <c r="T73" s="242">
        <f t="shared" si="21"/>
        <v>0</v>
      </c>
      <c r="U73" s="242">
        <f t="shared" si="21"/>
        <v>0</v>
      </c>
    </row>
    <row r="74" spans="1:21" ht="16.5" customHeight="1">
      <c r="A74" s="69" t="s">
        <v>149</v>
      </c>
      <c r="B74" s="70" t="s">
        <v>309</v>
      </c>
      <c r="C74" s="71">
        <v>6</v>
      </c>
      <c r="D74" s="71">
        <v>5</v>
      </c>
      <c r="E74" s="71"/>
      <c r="F74" s="60">
        <f>G74+H74</f>
        <v>564</v>
      </c>
      <c r="G74" s="60">
        <v>188</v>
      </c>
      <c r="H74" s="14">
        <f>P74+Q74+R74+S74</f>
        <v>376</v>
      </c>
      <c r="I74" s="60">
        <v>144</v>
      </c>
      <c r="J74" s="60">
        <v>232</v>
      </c>
      <c r="K74" s="60"/>
      <c r="L74" s="60"/>
      <c r="M74" s="60"/>
      <c r="N74" s="60"/>
      <c r="O74" s="60"/>
      <c r="P74" s="123"/>
      <c r="Q74" s="123"/>
      <c r="R74" s="99">
        <v>168</v>
      </c>
      <c r="S74" s="99">
        <v>208</v>
      </c>
      <c r="T74" s="158"/>
      <c r="U74" s="158"/>
    </row>
    <row r="75" spans="1:21" ht="16.5" customHeight="1">
      <c r="A75" s="69" t="s">
        <v>212</v>
      </c>
      <c r="B75" s="70" t="s">
        <v>54</v>
      </c>
      <c r="C75" s="71"/>
      <c r="D75" s="71" t="s">
        <v>217</v>
      </c>
      <c r="E75" s="71"/>
      <c r="F75" s="60"/>
      <c r="G75" s="60"/>
      <c r="H75" s="14"/>
      <c r="I75" s="60"/>
      <c r="J75" s="60"/>
      <c r="K75" s="67"/>
      <c r="L75" s="60">
        <v>144</v>
      </c>
      <c r="M75" s="60"/>
      <c r="N75" s="60"/>
      <c r="O75" s="60"/>
      <c r="P75" s="14"/>
      <c r="Q75" s="14"/>
      <c r="R75" s="60" t="s">
        <v>184</v>
      </c>
      <c r="S75" s="60"/>
      <c r="T75" s="57"/>
      <c r="U75" s="57"/>
    </row>
    <row r="76" spans="1:21" ht="16.5" customHeight="1">
      <c r="A76" s="69" t="s">
        <v>155</v>
      </c>
      <c r="B76" s="70" t="s">
        <v>78</v>
      </c>
      <c r="C76" s="71"/>
      <c r="D76" s="71" t="s">
        <v>216</v>
      </c>
      <c r="E76" s="71"/>
      <c r="F76" s="60"/>
      <c r="G76" s="60"/>
      <c r="H76" s="60"/>
      <c r="I76" s="60"/>
      <c r="J76" s="60"/>
      <c r="K76" s="60"/>
      <c r="L76" s="60"/>
      <c r="M76" s="60">
        <v>144</v>
      </c>
      <c r="N76" s="60"/>
      <c r="O76" s="60"/>
      <c r="P76" s="14"/>
      <c r="Q76" s="14"/>
      <c r="R76" s="60"/>
      <c r="S76" s="60" t="s">
        <v>184</v>
      </c>
      <c r="T76" s="57"/>
      <c r="U76" s="57"/>
    </row>
    <row r="77" spans="1:21" ht="16.5" customHeight="1" thickBot="1">
      <c r="A77" s="125" t="s">
        <v>150</v>
      </c>
      <c r="B77" s="192" t="s">
        <v>142</v>
      </c>
      <c r="C77" s="126" t="s">
        <v>216</v>
      </c>
      <c r="D77" s="126"/>
      <c r="E77" s="126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95"/>
      <c r="Q77" s="95"/>
      <c r="R77" s="127"/>
      <c r="S77" s="127"/>
      <c r="T77" s="57"/>
      <c r="U77" s="57"/>
    </row>
    <row r="78" spans="1:21" ht="8.25" customHeight="1" thickBot="1">
      <c r="A78" s="107"/>
      <c r="B78" s="112"/>
      <c r="C78" s="106"/>
      <c r="D78" s="106"/>
      <c r="E78" s="106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61"/>
      <c r="U78" s="158"/>
    </row>
    <row r="79" spans="1:21" ht="18.75" customHeight="1" thickBot="1">
      <c r="A79" s="97" t="s">
        <v>104</v>
      </c>
      <c r="B79" s="101" t="s">
        <v>81</v>
      </c>
      <c r="C79" s="102"/>
      <c r="D79" s="102"/>
      <c r="E79" s="102"/>
      <c r="F79" s="103"/>
      <c r="G79" s="104"/>
      <c r="H79" s="104"/>
      <c r="I79" s="104"/>
      <c r="J79" s="104"/>
      <c r="K79" s="104"/>
      <c r="L79" s="103"/>
      <c r="M79" s="103"/>
      <c r="N79" s="103"/>
      <c r="O79" s="103"/>
      <c r="P79" s="246"/>
      <c r="Q79" s="246"/>
      <c r="R79" s="105"/>
      <c r="S79" s="98"/>
      <c r="T79" s="160"/>
      <c r="U79" s="243" t="s">
        <v>111</v>
      </c>
    </row>
    <row r="80" spans="1:21" s="3" customFormat="1" ht="18" customHeight="1">
      <c r="A80" s="89" t="s">
        <v>83</v>
      </c>
      <c r="B80" s="90" t="s">
        <v>327</v>
      </c>
      <c r="C80" s="91"/>
      <c r="D80" s="91"/>
      <c r="E80" s="91"/>
      <c r="F80" s="93"/>
      <c r="G80" s="93"/>
      <c r="H80" s="93"/>
      <c r="I80" s="93"/>
      <c r="J80" s="93"/>
      <c r="K80" s="93"/>
      <c r="L80" s="92"/>
      <c r="M80" s="93"/>
      <c r="N80" s="93"/>
      <c r="O80" s="93"/>
      <c r="P80" s="247"/>
      <c r="Q80" s="164"/>
      <c r="R80" s="100"/>
      <c r="S80" s="99"/>
      <c r="T80" s="159"/>
      <c r="U80" s="123" t="s">
        <v>112</v>
      </c>
    </row>
    <row r="81" spans="1:21" s="3" customFormat="1" ht="18" customHeight="1">
      <c r="A81" s="55"/>
      <c r="B81" s="75" t="s">
        <v>117</v>
      </c>
      <c r="C81" s="66"/>
      <c r="D81" s="66"/>
      <c r="E81" s="66"/>
      <c r="F81" s="68"/>
      <c r="G81" s="68"/>
      <c r="H81" s="68"/>
      <c r="I81" s="68"/>
      <c r="J81" s="68"/>
      <c r="K81" s="68"/>
      <c r="L81" s="67"/>
      <c r="M81" s="68"/>
      <c r="N81" s="68"/>
      <c r="O81" s="68"/>
      <c r="P81" s="248"/>
      <c r="Q81" s="35"/>
      <c r="R81" s="74"/>
      <c r="S81" s="60"/>
      <c r="T81" s="156"/>
      <c r="U81" s="14" t="s">
        <v>114</v>
      </c>
    </row>
    <row r="82" spans="1:21" ht="34.5" customHeight="1">
      <c r="A82" s="69" t="s">
        <v>84</v>
      </c>
      <c r="B82" s="70" t="s">
        <v>325</v>
      </c>
      <c r="C82" s="71"/>
      <c r="D82" s="71"/>
      <c r="E82" s="71"/>
      <c r="F82" s="72"/>
      <c r="G82" s="72"/>
      <c r="H82" s="72"/>
      <c r="I82" s="72"/>
      <c r="J82" s="72"/>
      <c r="K82" s="72"/>
      <c r="L82" s="60"/>
      <c r="M82" s="60"/>
      <c r="N82" s="60"/>
      <c r="O82" s="60"/>
      <c r="P82" s="14"/>
      <c r="Q82" s="14"/>
      <c r="R82" s="73"/>
      <c r="S82" s="76"/>
      <c r="T82" s="57"/>
      <c r="U82" s="63" t="s">
        <v>135</v>
      </c>
    </row>
    <row r="83" spans="1:21" ht="31.5" customHeight="1">
      <c r="A83" s="69" t="s">
        <v>85</v>
      </c>
      <c r="B83" s="70" t="s">
        <v>326</v>
      </c>
      <c r="C83" s="71"/>
      <c r="D83" s="71"/>
      <c r="E83" s="71"/>
      <c r="F83" s="72"/>
      <c r="G83" s="72"/>
      <c r="H83" s="72"/>
      <c r="I83" s="72"/>
      <c r="J83" s="72"/>
      <c r="K83" s="72"/>
      <c r="L83" s="60"/>
      <c r="M83" s="60"/>
      <c r="N83" s="60"/>
      <c r="O83" s="60"/>
      <c r="P83" s="14"/>
      <c r="Q83" s="14"/>
      <c r="R83" s="73"/>
      <c r="S83" s="76"/>
      <c r="T83" s="57"/>
      <c r="U83" s="63" t="s">
        <v>136</v>
      </c>
    </row>
    <row r="84" spans="1:21" ht="18" customHeight="1">
      <c r="A84" s="58" t="s">
        <v>118</v>
      </c>
      <c r="B84" s="61" t="s">
        <v>151</v>
      </c>
      <c r="C84" s="15"/>
      <c r="D84" s="15"/>
      <c r="E84" s="15"/>
      <c r="F84" s="35"/>
      <c r="G84" s="355" t="s">
        <v>23</v>
      </c>
      <c r="H84" s="349" t="s">
        <v>82</v>
      </c>
      <c r="I84" s="350"/>
      <c r="J84" s="350"/>
      <c r="K84" s="350"/>
      <c r="L84" s="350"/>
      <c r="M84" s="351"/>
      <c r="N84" s="253">
        <v>15</v>
      </c>
      <c r="O84" s="253">
        <v>16</v>
      </c>
      <c r="P84" s="62">
        <v>12</v>
      </c>
      <c r="Q84" s="62">
        <v>13</v>
      </c>
      <c r="R84" s="14">
        <v>6</v>
      </c>
      <c r="S84" s="14">
        <v>5</v>
      </c>
      <c r="T84" s="14">
        <v>4</v>
      </c>
      <c r="U84" s="14">
        <v>5</v>
      </c>
    </row>
    <row r="85" spans="1:21" ht="16.5" customHeight="1">
      <c r="A85" s="58"/>
      <c r="B85" s="56" t="s">
        <v>152</v>
      </c>
      <c r="C85" s="14"/>
      <c r="D85" s="14"/>
      <c r="E85" s="14"/>
      <c r="F85" s="35"/>
      <c r="G85" s="356"/>
      <c r="H85" s="349" t="s">
        <v>153</v>
      </c>
      <c r="I85" s="350"/>
      <c r="J85" s="350"/>
      <c r="K85" s="350"/>
      <c r="L85" s="350"/>
      <c r="M85" s="351"/>
      <c r="N85" s="253"/>
      <c r="O85" s="253"/>
      <c r="P85" s="62"/>
      <c r="Q85" s="62"/>
      <c r="R85" s="62">
        <v>144</v>
      </c>
      <c r="S85" s="14">
        <v>144</v>
      </c>
      <c r="T85" s="63">
        <v>108</v>
      </c>
      <c r="U85" s="63">
        <v>72</v>
      </c>
    </row>
    <row r="86" spans="1:21" ht="32.25" customHeight="1">
      <c r="A86" s="23"/>
      <c r="B86" s="56" t="s">
        <v>357</v>
      </c>
      <c r="C86" s="64"/>
      <c r="D86" s="64"/>
      <c r="E86" s="64"/>
      <c r="F86" s="35"/>
      <c r="G86" s="356"/>
      <c r="H86" s="346" t="s">
        <v>154</v>
      </c>
      <c r="I86" s="347"/>
      <c r="J86" s="347"/>
      <c r="K86" s="347"/>
      <c r="L86" s="347"/>
      <c r="M86" s="348"/>
      <c r="N86" s="254"/>
      <c r="O86" s="254"/>
      <c r="P86" s="31"/>
      <c r="Q86" s="24"/>
      <c r="R86" s="63"/>
      <c r="S86" s="24" t="s">
        <v>352</v>
      </c>
      <c r="T86" s="63" t="s">
        <v>179</v>
      </c>
      <c r="U86" s="186" t="s">
        <v>218</v>
      </c>
    </row>
    <row r="87" spans="1:21" ht="15.75">
      <c r="A87" s="58"/>
      <c r="B87" s="58"/>
      <c r="C87" s="14"/>
      <c r="D87" s="14"/>
      <c r="E87" s="14"/>
      <c r="F87" s="35"/>
      <c r="G87" s="356"/>
      <c r="H87" s="349" t="s">
        <v>353</v>
      </c>
      <c r="I87" s="350"/>
      <c r="J87" s="350"/>
      <c r="K87" s="350"/>
      <c r="L87" s="350"/>
      <c r="M87" s="351"/>
      <c r="N87" s="253"/>
      <c r="O87" s="253">
        <v>5</v>
      </c>
      <c r="P87" s="62"/>
      <c r="Q87" s="62">
        <v>3</v>
      </c>
      <c r="R87" s="14">
        <v>2</v>
      </c>
      <c r="S87" s="14">
        <v>2</v>
      </c>
      <c r="T87" s="14">
        <v>2</v>
      </c>
      <c r="U87" s="14">
        <v>2</v>
      </c>
    </row>
    <row r="88" spans="1:21" ht="15.75">
      <c r="A88" s="58"/>
      <c r="B88" s="58"/>
      <c r="C88" s="14"/>
      <c r="D88" s="14"/>
      <c r="E88" s="14"/>
      <c r="F88" s="35"/>
      <c r="G88" s="356"/>
      <c r="H88" s="352" t="s">
        <v>356</v>
      </c>
      <c r="I88" s="353"/>
      <c r="J88" s="353"/>
      <c r="K88" s="353"/>
      <c r="L88" s="353"/>
      <c r="M88" s="354"/>
      <c r="N88" s="253">
        <v>1</v>
      </c>
      <c r="O88" s="253" t="s">
        <v>335</v>
      </c>
      <c r="P88" s="62" t="s">
        <v>354</v>
      </c>
      <c r="Q88" s="62" t="s">
        <v>355</v>
      </c>
      <c r="R88" s="14">
        <v>2</v>
      </c>
      <c r="S88" s="14">
        <v>1</v>
      </c>
      <c r="T88" s="14"/>
      <c r="U88" s="14">
        <v>2</v>
      </c>
    </row>
    <row r="89" spans="1:21" ht="15.75">
      <c r="A89" s="58"/>
      <c r="B89" s="58"/>
      <c r="C89" s="14"/>
      <c r="D89" s="14"/>
      <c r="E89" s="14"/>
      <c r="F89" s="35"/>
      <c r="G89" s="357"/>
      <c r="H89" s="352" t="s">
        <v>328</v>
      </c>
      <c r="I89" s="353"/>
      <c r="J89" s="353"/>
      <c r="K89" s="353"/>
      <c r="L89" s="353"/>
      <c r="M89" s="354"/>
      <c r="N89" s="253"/>
      <c r="O89" s="253"/>
      <c r="P89" s="31"/>
      <c r="Q89" s="15"/>
      <c r="R89" s="14"/>
      <c r="S89" s="14">
        <v>1</v>
      </c>
      <c r="T89" s="14">
        <v>1</v>
      </c>
      <c r="U89" s="14"/>
    </row>
    <row r="90" ht="12">
      <c r="J90" s="34" t="s">
        <v>101</v>
      </c>
    </row>
    <row r="94" spans="8:17" ht="12">
      <c r="H94" s="9"/>
      <c r="I94" s="9"/>
      <c r="J94" s="9"/>
      <c r="K94" s="9"/>
      <c r="M94" s="4"/>
      <c r="N94" s="4"/>
      <c r="O94" s="4"/>
      <c r="P94" s="4"/>
      <c r="Q94" s="4"/>
    </row>
  </sheetData>
  <sheetProtection/>
  <mergeCells count="25">
    <mergeCell ref="P6:Q6"/>
    <mergeCell ref="H5:K5"/>
    <mergeCell ref="C4:E6"/>
    <mergeCell ref="L4:M5"/>
    <mergeCell ref="G5:G7"/>
    <mergeCell ref="F5:F7"/>
    <mergeCell ref="N4:U5"/>
    <mergeCell ref="L6:L7"/>
    <mergeCell ref="H86:M86"/>
    <mergeCell ref="H87:M87"/>
    <mergeCell ref="H89:M89"/>
    <mergeCell ref="H88:M88"/>
    <mergeCell ref="G84:G89"/>
    <mergeCell ref="H84:M84"/>
    <mergeCell ref="H85:M85"/>
    <mergeCell ref="F4:K4"/>
    <mergeCell ref="A2:U2"/>
    <mergeCell ref="T6:U6"/>
    <mergeCell ref="R6:S6"/>
    <mergeCell ref="H6:H7"/>
    <mergeCell ref="I6:K6"/>
    <mergeCell ref="N6:O6"/>
    <mergeCell ref="M6:M7"/>
    <mergeCell ref="A4:A7"/>
    <mergeCell ref="B4:B7"/>
  </mergeCells>
  <conditionalFormatting sqref="T9:U27 A8 A28:U28 C8:U8">
    <cfRule type="cellIs" priority="10" dxfId="0" operator="equal">
      <formula>0</formula>
    </cfRule>
  </conditionalFormatting>
  <conditionalFormatting sqref="C28:E28 C8:E8">
    <cfRule type="cellIs" priority="21" dxfId="0" operator="equal">
      <formula>0</formula>
    </cfRule>
    <cfRule type="cellIs" priority="22" dxfId="0" operator="equal">
      <formula>0</formula>
    </cfRule>
  </conditionalFormatting>
  <conditionalFormatting sqref="A17:O17">
    <cfRule type="cellIs" priority="1" dxfId="0" operator="equal">
      <formula>0</formula>
    </cfRule>
  </conditionalFormatting>
  <conditionalFormatting sqref="C13:H13 D12:H12 K20:O27 C11:H11 I11:O13 A18:B27 C9:O10 C18:O19 A11:B14 A15:O16 C14:O14 C20:H27">
    <cfRule type="cellIs" priority="5" dxfId="0" operator="equal">
      <formula>0</formula>
    </cfRule>
  </conditionalFormatting>
  <conditionalFormatting sqref="D12:E12 C13:E16 C9:E11 C18:E27">
    <cfRule type="cellIs" priority="6" dxfId="0" operator="equal">
      <formula>0</formula>
    </cfRule>
    <cfRule type="cellIs" priority="7" dxfId="0" operator="equal">
      <formula>0</formula>
    </cfRule>
  </conditionalFormatting>
  <conditionalFormatting sqref="I20:J27">
    <cfRule type="cellIs" priority="4" dxfId="0" operator="equal">
      <formula>0</formula>
    </cfRule>
  </conditionalFormatting>
  <conditionalFormatting sqref="C17:E17">
    <cfRule type="cellIs" priority="2" dxfId="0" operator="equal">
      <formula>0</formula>
    </cfRule>
    <cfRule type="cellIs" priority="3" dxfId="0" operator="equal">
      <formula>0</formula>
    </cfRule>
  </conditionalFormatting>
  <printOptions/>
  <pageMargins left="0" right="0" top="0.3937007874015748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Normal="75" zoomScaleSheetLayoutView="100" workbookViewId="0" topLeftCell="A1">
      <selection activeCell="A41" sqref="A41:H41"/>
    </sheetView>
  </sheetViews>
  <sheetFormatPr defaultColWidth="9.140625" defaultRowHeight="12.75"/>
  <cols>
    <col min="1" max="1" width="10.28125" style="12" customWidth="1"/>
    <col min="2" max="2" width="29.57421875" style="12" customWidth="1"/>
    <col min="3" max="3" width="11.140625" style="13" customWidth="1"/>
    <col min="4" max="4" width="9.851562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2:8" ht="38.25" customHeight="1" thickBot="1">
      <c r="B1" s="380" t="s">
        <v>105</v>
      </c>
      <c r="C1" s="381"/>
      <c r="D1" s="381"/>
      <c r="E1" s="383" t="s">
        <v>166</v>
      </c>
      <c r="F1" s="383"/>
      <c r="G1" s="383"/>
      <c r="H1" s="383"/>
    </row>
    <row r="2" spans="1:8" ht="22.5" customHeight="1">
      <c r="A2" s="128" t="s">
        <v>26</v>
      </c>
      <c r="B2" s="129" t="s">
        <v>25</v>
      </c>
      <c r="C2" s="130" t="s">
        <v>102</v>
      </c>
      <c r="D2" s="131" t="s">
        <v>103</v>
      </c>
      <c r="E2" s="132" t="s">
        <v>26</v>
      </c>
      <c r="F2" s="384" t="s">
        <v>25</v>
      </c>
      <c r="G2" s="385"/>
      <c r="H2" s="386"/>
    </row>
    <row r="3" spans="1:8" ht="15.75" customHeight="1">
      <c r="A3" s="133" t="s">
        <v>222</v>
      </c>
      <c r="B3" s="267" t="s">
        <v>54</v>
      </c>
      <c r="C3" s="134" t="s">
        <v>358</v>
      </c>
      <c r="D3" s="135">
        <v>13</v>
      </c>
      <c r="E3" s="136"/>
      <c r="F3" s="387" t="s">
        <v>96</v>
      </c>
      <c r="G3" s="388"/>
      <c r="H3" s="389"/>
    </row>
    <row r="4" spans="1:8" ht="15.75" customHeight="1">
      <c r="A4" s="133" t="s">
        <v>306</v>
      </c>
      <c r="B4" s="267" t="s">
        <v>78</v>
      </c>
      <c r="C4" s="134" t="s">
        <v>359</v>
      </c>
      <c r="D4" s="135">
        <v>10</v>
      </c>
      <c r="E4" s="137" t="s">
        <v>91</v>
      </c>
      <c r="F4" s="390" t="s">
        <v>223</v>
      </c>
      <c r="G4" s="391"/>
      <c r="H4" s="392"/>
    </row>
    <row r="5" spans="1:8" ht="29.25" customHeight="1">
      <c r="A5" s="133" t="s">
        <v>104</v>
      </c>
      <c r="B5" s="267" t="s">
        <v>81</v>
      </c>
      <c r="C5" s="134">
        <v>8</v>
      </c>
      <c r="D5" s="135">
        <v>4</v>
      </c>
      <c r="E5" s="137" t="s">
        <v>92</v>
      </c>
      <c r="F5" s="390" t="s">
        <v>156</v>
      </c>
      <c r="G5" s="391"/>
      <c r="H5" s="392"/>
    </row>
    <row r="6" spans="1:8" ht="15.75" customHeight="1" thickBot="1">
      <c r="A6" s="141"/>
      <c r="B6" s="142" t="s">
        <v>87</v>
      </c>
      <c r="C6" s="143"/>
      <c r="D6" s="144">
        <v>27</v>
      </c>
      <c r="E6" s="137" t="s">
        <v>93</v>
      </c>
      <c r="F6" s="390" t="s">
        <v>167</v>
      </c>
      <c r="G6" s="391"/>
      <c r="H6" s="392"/>
    </row>
    <row r="7" spans="1:8" ht="15.75" customHeight="1">
      <c r="A7" s="145"/>
      <c r="B7" s="146"/>
      <c r="C7" s="147"/>
      <c r="D7" s="148"/>
      <c r="E7" s="137" t="s">
        <v>157</v>
      </c>
      <c r="F7" s="390" t="s">
        <v>224</v>
      </c>
      <c r="G7" s="391"/>
      <c r="H7" s="392"/>
    </row>
    <row r="8" spans="1:8" ht="15.75" customHeight="1">
      <c r="A8" s="145"/>
      <c r="B8" s="146"/>
      <c r="C8" s="147"/>
      <c r="D8" s="148"/>
      <c r="E8" s="137" t="s">
        <v>94</v>
      </c>
      <c r="F8" s="390" t="s">
        <v>225</v>
      </c>
      <c r="G8" s="391"/>
      <c r="H8" s="392"/>
    </row>
    <row r="9" spans="1:8" ht="15.75" customHeight="1">
      <c r="A9" s="145"/>
      <c r="B9" s="146"/>
      <c r="C9" s="147"/>
      <c r="D9" s="148"/>
      <c r="E9" s="137" t="s">
        <v>95</v>
      </c>
      <c r="F9" s="138" t="s">
        <v>226</v>
      </c>
      <c r="G9" s="139"/>
      <c r="H9" s="140"/>
    </row>
    <row r="10" spans="1:8" ht="16.5" customHeight="1">
      <c r="A10" s="145"/>
      <c r="B10" s="146"/>
      <c r="C10" s="147"/>
      <c r="D10" s="148"/>
      <c r="E10" s="137" t="s">
        <v>169</v>
      </c>
      <c r="F10" s="390" t="s">
        <v>227</v>
      </c>
      <c r="G10" s="391"/>
      <c r="H10" s="392"/>
    </row>
    <row r="11" spans="5:8" ht="15.75" customHeight="1">
      <c r="E11" s="137" t="s">
        <v>170</v>
      </c>
      <c r="F11" s="390" t="s">
        <v>228</v>
      </c>
      <c r="G11" s="391"/>
      <c r="H11" s="392"/>
    </row>
    <row r="12" spans="5:8" ht="18" customHeight="1">
      <c r="E12" s="137" t="s">
        <v>171</v>
      </c>
      <c r="F12" s="390" t="s">
        <v>229</v>
      </c>
      <c r="G12" s="391"/>
      <c r="H12" s="392"/>
    </row>
    <row r="13" spans="5:8" ht="15.75" customHeight="1">
      <c r="E13" s="137" t="s">
        <v>172</v>
      </c>
      <c r="F13" s="390" t="s">
        <v>168</v>
      </c>
      <c r="G13" s="391"/>
      <c r="H13" s="392"/>
    </row>
    <row r="14" spans="1:8" ht="15.75" customHeight="1">
      <c r="A14" s="145"/>
      <c r="B14" s="145"/>
      <c r="C14" s="148"/>
      <c r="D14" s="147"/>
      <c r="E14" s="137" t="s">
        <v>173</v>
      </c>
      <c r="F14" s="390" t="s">
        <v>230</v>
      </c>
      <c r="G14" s="391"/>
      <c r="H14" s="392"/>
    </row>
    <row r="15" spans="1:8" ht="15.75" customHeight="1">
      <c r="A15" s="145"/>
      <c r="B15" s="145"/>
      <c r="C15" s="148"/>
      <c r="D15" s="147"/>
      <c r="E15" s="137" t="s">
        <v>174</v>
      </c>
      <c r="F15" s="393" t="s">
        <v>231</v>
      </c>
      <c r="G15" s="394"/>
      <c r="H15" s="395"/>
    </row>
    <row r="16" spans="1:8" ht="16.5" customHeight="1">
      <c r="A16" s="145"/>
      <c r="B16" s="145"/>
      <c r="C16" s="148"/>
      <c r="D16" s="147"/>
      <c r="E16" s="137" t="s">
        <v>177</v>
      </c>
      <c r="F16" s="149" t="s">
        <v>232</v>
      </c>
      <c r="G16" s="150"/>
      <c r="H16" s="151"/>
    </row>
    <row r="17" spans="1:8" ht="15.75" customHeight="1">
      <c r="A17" s="145"/>
      <c r="B17" s="145"/>
      <c r="C17" s="148"/>
      <c r="D17" s="147"/>
      <c r="E17" s="137"/>
      <c r="F17" s="152" t="s">
        <v>175</v>
      </c>
      <c r="G17" s="150"/>
      <c r="H17" s="151"/>
    </row>
    <row r="18" spans="1:8" ht="15.75" customHeight="1">
      <c r="A18" s="145"/>
      <c r="B18" s="145"/>
      <c r="C18" s="148"/>
      <c r="D18" s="147"/>
      <c r="E18" s="137" t="s">
        <v>91</v>
      </c>
      <c r="F18" s="149" t="s">
        <v>233</v>
      </c>
      <c r="G18" s="150"/>
      <c r="H18" s="151"/>
    </row>
    <row r="19" spans="1:8" ht="15.75" customHeight="1">
      <c r="A19" s="145"/>
      <c r="B19" s="145"/>
      <c r="C19" s="148"/>
      <c r="D19" s="147"/>
      <c r="E19" s="137" t="s">
        <v>92</v>
      </c>
      <c r="F19" s="149" t="s">
        <v>234</v>
      </c>
      <c r="G19" s="150"/>
      <c r="H19" s="151"/>
    </row>
    <row r="20" spans="1:8" ht="15.75" customHeight="1">
      <c r="A20" s="145"/>
      <c r="B20" s="145"/>
      <c r="C20" s="148"/>
      <c r="D20" s="147"/>
      <c r="E20" s="137" t="s">
        <v>93</v>
      </c>
      <c r="F20" s="193" t="s">
        <v>235</v>
      </c>
      <c r="G20" s="189"/>
      <c r="H20" s="190"/>
    </row>
    <row r="21" spans="1:8" ht="15.75" customHeight="1">
      <c r="A21" s="145"/>
      <c r="B21" s="145"/>
      <c r="C21" s="148"/>
      <c r="D21" s="147"/>
      <c r="E21" s="137" t="s">
        <v>157</v>
      </c>
      <c r="F21" s="188" t="s">
        <v>236</v>
      </c>
      <c r="G21" s="189"/>
      <c r="H21" s="190"/>
    </row>
    <row r="22" spans="1:8" ht="15.75" customHeight="1">
      <c r="A22" s="145"/>
      <c r="B22" s="145"/>
      <c r="C22" s="148"/>
      <c r="D22" s="147"/>
      <c r="E22" s="137" t="s">
        <v>94</v>
      </c>
      <c r="F22" s="188" t="s">
        <v>237</v>
      </c>
      <c r="G22" s="189"/>
      <c r="H22" s="190"/>
    </row>
    <row r="23" spans="1:8" ht="15.75" customHeight="1">
      <c r="A23" s="145"/>
      <c r="B23" s="145"/>
      <c r="C23" s="148"/>
      <c r="D23" s="147"/>
      <c r="E23" s="137" t="s">
        <v>95</v>
      </c>
      <c r="F23" s="188" t="s">
        <v>228</v>
      </c>
      <c r="G23" s="189"/>
      <c r="H23" s="190"/>
    </row>
    <row r="24" spans="1:8" ht="15.75" customHeight="1">
      <c r="A24" s="145"/>
      <c r="B24" s="145"/>
      <c r="C24" s="148"/>
      <c r="D24" s="147"/>
      <c r="E24" s="137" t="s">
        <v>169</v>
      </c>
      <c r="F24" s="188" t="s">
        <v>238</v>
      </c>
      <c r="G24" s="189"/>
      <c r="H24" s="190"/>
    </row>
    <row r="25" spans="1:8" ht="15.75" customHeight="1">
      <c r="A25" s="145"/>
      <c r="B25" s="145"/>
      <c r="C25" s="148"/>
      <c r="D25" s="147"/>
      <c r="E25" s="137"/>
      <c r="F25" s="152" t="s">
        <v>239</v>
      </c>
      <c r="G25" s="189"/>
      <c r="H25" s="190"/>
    </row>
    <row r="26" spans="1:8" ht="15.75" customHeight="1">
      <c r="A26" s="145"/>
      <c r="B26" s="145"/>
      <c r="C26" s="148"/>
      <c r="D26" s="147"/>
      <c r="E26" s="137" t="s">
        <v>91</v>
      </c>
      <c r="F26" s="188" t="s">
        <v>240</v>
      </c>
      <c r="G26" s="189"/>
      <c r="H26" s="190"/>
    </row>
    <row r="27" spans="1:8" ht="15.75" customHeight="1">
      <c r="A27" s="145"/>
      <c r="B27" s="145"/>
      <c r="C27" s="148"/>
      <c r="D27" s="147"/>
      <c r="E27" s="137"/>
      <c r="F27" s="387" t="s">
        <v>97</v>
      </c>
      <c r="G27" s="388"/>
      <c r="H27" s="389"/>
    </row>
    <row r="28" spans="1:8" ht="15.75" customHeight="1">
      <c r="A28" s="145"/>
      <c r="B28" s="145"/>
      <c r="C28" s="148"/>
      <c r="D28" s="145"/>
      <c r="E28" s="137" t="s">
        <v>91</v>
      </c>
      <c r="F28" s="396" t="s">
        <v>98</v>
      </c>
      <c r="G28" s="397"/>
      <c r="H28" s="398"/>
    </row>
    <row r="29" spans="1:8" ht="15.75" customHeight="1">
      <c r="A29" s="145"/>
      <c r="B29" s="145"/>
      <c r="C29" s="148"/>
      <c r="D29" s="145"/>
      <c r="E29" s="137" t="s">
        <v>92</v>
      </c>
      <c r="F29" s="396" t="s">
        <v>178</v>
      </c>
      <c r="G29" s="397"/>
      <c r="H29" s="398"/>
    </row>
    <row r="30" spans="1:8" ht="15.75" customHeight="1">
      <c r="A30" s="145"/>
      <c r="B30" s="145"/>
      <c r="C30" s="148"/>
      <c r="D30" s="145"/>
      <c r="E30" s="137"/>
      <c r="F30" s="387" t="s">
        <v>99</v>
      </c>
      <c r="G30" s="388"/>
      <c r="H30" s="389"/>
    </row>
    <row r="31" spans="1:8" ht="15.75" customHeight="1">
      <c r="A31" s="145"/>
      <c r="B31" s="145"/>
      <c r="C31" s="148"/>
      <c r="D31" s="145"/>
      <c r="E31" s="137" t="s">
        <v>91</v>
      </c>
      <c r="F31" s="390" t="s">
        <v>176</v>
      </c>
      <c r="G31" s="391"/>
      <c r="H31" s="392"/>
    </row>
    <row r="32" spans="1:8" ht="15.75" customHeight="1" thickBot="1">
      <c r="A32" s="145"/>
      <c r="B32" s="145"/>
      <c r="C32" s="148"/>
      <c r="D32" s="145"/>
      <c r="E32" s="137" t="s">
        <v>92</v>
      </c>
      <c r="F32" s="402" t="s">
        <v>100</v>
      </c>
      <c r="G32" s="403"/>
      <c r="H32" s="404"/>
    </row>
    <row r="33" spans="1:8" ht="16.5" customHeight="1">
      <c r="A33" s="145"/>
      <c r="B33" s="145"/>
      <c r="C33" s="148"/>
      <c r="D33" s="145"/>
      <c r="E33" s="137"/>
      <c r="F33" s="399"/>
      <c r="G33" s="400"/>
      <c r="H33" s="401"/>
    </row>
    <row r="34" spans="1:8" ht="30" customHeight="1">
      <c r="A34" s="145"/>
      <c r="B34" s="145"/>
      <c r="C34" s="148"/>
      <c r="D34" s="145"/>
      <c r="E34" s="148"/>
      <c r="F34" s="262"/>
      <c r="G34" s="262"/>
      <c r="H34" s="262"/>
    </row>
    <row r="35" spans="1:6" ht="23.25" customHeight="1">
      <c r="A35" s="84"/>
      <c r="B35" s="382" t="s">
        <v>108</v>
      </c>
      <c r="C35" s="382"/>
      <c r="D35" s="382"/>
      <c r="E35" s="382"/>
      <c r="F35" s="382"/>
    </row>
    <row r="36" spans="1:6" ht="11.25" customHeight="1" hidden="1">
      <c r="A36" s="84"/>
      <c r="B36" s="85"/>
      <c r="C36" s="85"/>
      <c r="D36" s="85"/>
      <c r="E36" s="85"/>
      <c r="F36" s="85"/>
    </row>
    <row r="37" spans="1:8" ht="284.25" customHeight="1">
      <c r="A37" s="374" t="s">
        <v>329</v>
      </c>
      <c r="B37" s="374"/>
      <c r="C37" s="374"/>
      <c r="D37" s="374"/>
      <c r="E37" s="374"/>
      <c r="F37" s="374"/>
      <c r="G37" s="374"/>
      <c r="H37" s="374"/>
    </row>
    <row r="38" spans="1:9" s="50" customFormat="1" ht="23.25" customHeight="1">
      <c r="A38" s="371" t="s">
        <v>116</v>
      </c>
      <c r="B38" s="371"/>
      <c r="C38" s="371"/>
      <c r="D38" s="371"/>
      <c r="E38" s="371"/>
      <c r="F38" s="371"/>
      <c r="G38" s="371"/>
      <c r="H38" s="371"/>
      <c r="I38" s="78"/>
    </row>
    <row r="39" spans="1:9" s="50" customFormat="1" ht="36" customHeight="1">
      <c r="A39" s="371" t="s">
        <v>121</v>
      </c>
      <c r="B39" s="371"/>
      <c r="C39" s="371"/>
      <c r="D39" s="371"/>
      <c r="E39" s="371"/>
      <c r="F39" s="371"/>
      <c r="G39" s="371"/>
      <c r="H39" s="371"/>
      <c r="I39" s="78"/>
    </row>
    <row r="40" spans="1:9" s="50" customFormat="1" ht="24" customHeight="1">
      <c r="A40" s="371" t="s">
        <v>109</v>
      </c>
      <c r="B40" s="371"/>
      <c r="C40" s="371"/>
      <c r="D40" s="371"/>
      <c r="E40" s="371"/>
      <c r="F40" s="371"/>
      <c r="G40" s="81"/>
      <c r="H40" s="82"/>
      <c r="I40" s="78"/>
    </row>
    <row r="41" spans="1:9" s="50" customFormat="1" ht="104.25" customHeight="1">
      <c r="A41" s="371" t="s">
        <v>360</v>
      </c>
      <c r="B41" s="372"/>
      <c r="C41" s="372"/>
      <c r="D41" s="372"/>
      <c r="E41" s="372"/>
      <c r="F41" s="372"/>
      <c r="G41" s="372"/>
      <c r="H41" s="372"/>
      <c r="I41" s="78"/>
    </row>
    <row r="42" spans="1:9" s="50" customFormat="1" ht="39" customHeight="1">
      <c r="A42" s="371" t="s">
        <v>180</v>
      </c>
      <c r="B42" s="371"/>
      <c r="C42" s="371"/>
      <c r="D42" s="371"/>
      <c r="E42" s="371"/>
      <c r="F42" s="371"/>
      <c r="G42" s="371"/>
      <c r="H42" s="371"/>
      <c r="I42" s="78"/>
    </row>
    <row r="43" spans="1:9" s="261" customFormat="1" ht="169.5" customHeight="1">
      <c r="A43" s="371" t="s">
        <v>361</v>
      </c>
      <c r="B43" s="371"/>
      <c r="C43" s="371"/>
      <c r="D43" s="371"/>
      <c r="E43" s="371"/>
      <c r="F43" s="371"/>
      <c r="G43" s="371"/>
      <c r="H43" s="371"/>
      <c r="I43" s="260"/>
    </row>
    <row r="44" spans="1:9" ht="20.25" customHeight="1">
      <c r="A44" s="371" t="s">
        <v>181</v>
      </c>
      <c r="B44" s="371"/>
      <c r="C44" s="371"/>
      <c r="D44" s="371"/>
      <c r="E44" s="371"/>
      <c r="F44" s="371"/>
      <c r="G44" s="371"/>
      <c r="H44" s="371"/>
      <c r="I44" s="79"/>
    </row>
    <row r="45" spans="1:9" ht="56.25" customHeight="1">
      <c r="A45" s="371" t="s">
        <v>241</v>
      </c>
      <c r="B45" s="371"/>
      <c r="C45" s="371"/>
      <c r="D45" s="371"/>
      <c r="E45" s="371"/>
      <c r="F45" s="371"/>
      <c r="G45" s="371"/>
      <c r="H45" s="371"/>
      <c r="I45" s="79"/>
    </row>
    <row r="46" spans="1:9" ht="36" customHeight="1">
      <c r="A46" s="371" t="s">
        <v>182</v>
      </c>
      <c r="B46" s="371"/>
      <c r="C46" s="371"/>
      <c r="D46" s="371"/>
      <c r="E46" s="371"/>
      <c r="F46" s="371"/>
      <c r="G46" s="371"/>
      <c r="H46" s="371"/>
      <c r="I46" s="79"/>
    </row>
    <row r="47" spans="1:9" ht="170.25" customHeight="1">
      <c r="A47" s="379" t="s">
        <v>362</v>
      </c>
      <c r="B47" s="379"/>
      <c r="C47" s="379"/>
      <c r="D47" s="379"/>
      <c r="E47" s="379"/>
      <c r="F47" s="379"/>
      <c r="G47" s="379"/>
      <c r="H47" s="379"/>
      <c r="I47" s="79"/>
    </row>
    <row r="48" spans="1:11" ht="51.75" customHeight="1">
      <c r="A48" s="377" t="s">
        <v>183</v>
      </c>
      <c r="B48" s="377"/>
      <c r="C48" s="377"/>
      <c r="D48" s="377"/>
      <c r="E48" s="377"/>
      <c r="F48" s="377"/>
      <c r="G48" s="377"/>
      <c r="H48" s="377"/>
      <c r="I48" s="79"/>
      <c r="K48" s="12" t="s">
        <v>137</v>
      </c>
    </row>
    <row r="49" spans="1:9" ht="52.5" customHeight="1">
      <c r="A49" s="377" t="s">
        <v>242</v>
      </c>
      <c r="B49" s="377"/>
      <c r="C49" s="377"/>
      <c r="D49" s="377"/>
      <c r="E49" s="377"/>
      <c r="F49" s="377"/>
      <c r="G49" s="377"/>
      <c r="H49" s="377"/>
      <c r="I49" s="79"/>
    </row>
    <row r="50" spans="1:9" ht="34.5" customHeight="1">
      <c r="A50" s="371" t="s">
        <v>243</v>
      </c>
      <c r="B50" s="371"/>
      <c r="C50" s="371"/>
      <c r="D50" s="371"/>
      <c r="E50" s="371"/>
      <c r="F50" s="371"/>
      <c r="G50" s="371"/>
      <c r="H50" s="371"/>
      <c r="I50" s="79"/>
    </row>
    <row r="51" spans="1:9" ht="15.75" customHeight="1">
      <c r="A51" s="378" t="s">
        <v>244</v>
      </c>
      <c r="B51" s="378"/>
      <c r="C51" s="378"/>
      <c r="D51" s="378"/>
      <c r="E51" s="378"/>
      <c r="F51" s="378"/>
      <c r="G51" s="83"/>
      <c r="H51" s="80"/>
      <c r="I51" s="79"/>
    </row>
    <row r="52" spans="1:9" ht="6.75" customHeight="1">
      <c r="A52" s="22"/>
      <c r="B52" s="376"/>
      <c r="C52" s="376"/>
      <c r="D52" s="376"/>
      <c r="E52" s="376"/>
      <c r="F52" s="376"/>
      <c r="G52" s="376"/>
      <c r="H52" s="22"/>
      <c r="I52" s="22"/>
    </row>
    <row r="53" spans="1:9" ht="33" customHeight="1">
      <c r="A53" s="375" t="s">
        <v>110</v>
      </c>
      <c r="B53" s="375"/>
      <c r="C53" s="375"/>
      <c r="D53" s="375"/>
      <c r="E53" s="375"/>
      <c r="F53" s="375"/>
      <c r="G53" s="26"/>
      <c r="H53" s="22"/>
      <c r="I53" s="22"/>
    </row>
    <row r="54" spans="1:9" ht="15.75" customHeight="1">
      <c r="A54" s="373" t="s">
        <v>337</v>
      </c>
      <c r="B54" s="373"/>
      <c r="C54" s="256"/>
      <c r="D54" s="256"/>
      <c r="E54" s="373" t="s">
        <v>304</v>
      </c>
      <c r="F54" s="373"/>
      <c r="G54" s="25"/>
      <c r="H54" s="22"/>
      <c r="I54" s="22"/>
    </row>
    <row r="55" spans="1:9" ht="15.75" customHeight="1">
      <c r="A55" s="330" t="s">
        <v>338</v>
      </c>
      <c r="B55" s="330"/>
      <c r="C55" s="196"/>
      <c r="D55" s="196"/>
      <c r="E55" s="330" t="s">
        <v>339</v>
      </c>
      <c r="F55" s="330"/>
      <c r="G55" s="22"/>
      <c r="H55" s="22"/>
      <c r="I55" s="22"/>
    </row>
    <row r="56" spans="1:9" ht="15.75" customHeight="1">
      <c r="A56" s="330" t="s">
        <v>126</v>
      </c>
      <c r="B56" s="330"/>
      <c r="C56" s="196"/>
      <c r="D56" s="196"/>
      <c r="E56" s="330" t="s">
        <v>305</v>
      </c>
      <c r="F56" s="330"/>
      <c r="G56" s="22"/>
      <c r="H56" s="22"/>
      <c r="I56" s="22"/>
    </row>
    <row r="57" spans="1:9" ht="15.75">
      <c r="A57" s="194"/>
      <c r="B57" s="194"/>
      <c r="C57" s="194"/>
      <c r="D57" s="194"/>
      <c r="E57" s="194"/>
      <c r="F57" s="194"/>
      <c r="G57" s="22"/>
      <c r="H57" s="22"/>
      <c r="I57" s="22"/>
    </row>
    <row r="58" spans="1:9" ht="15.75">
      <c r="A58" s="22"/>
      <c r="B58" s="280"/>
      <c r="C58" s="280"/>
      <c r="D58" s="280"/>
      <c r="E58" s="280"/>
      <c r="F58" s="280"/>
      <c r="G58" s="22"/>
      <c r="H58" s="22"/>
      <c r="I58" s="22"/>
    </row>
    <row r="59" spans="1:9" ht="15.75" customHeight="1">
      <c r="A59" s="286" t="s">
        <v>127</v>
      </c>
      <c r="B59" s="286"/>
      <c r="C59" s="286"/>
      <c r="D59" s="286"/>
      <c r="E59" s="286"/>
      <c r="F59" s="286"/>
      <c r="G59" s="22"/>
      <c r="H59" s="22"/>
      <c r="I59" s="22"/>
    </row>
    <row r="61" spans="1:7" ht="12.75">
      <c r="A61" s="370" t="s">
        <v>128</v>
      </c>
      <c r="B61" s="370"/>
      <c r="C61" s="370"/>
      <c r="D61" s="370"/>
      <c r="E61" s="370"/>
      <c r="F61" s="370"/>
      <c r="G61" s="370"/>
    </row>
    <row r="62" spans="1:7" ht="12.75">
      <c r="A62" s="370" t="s">
        <v>129</v>
      </c>
      <c r="B62" s="370"/>
      <c r="C62" s="370"/>
      <c r="D62" s="370"/>
      <c r="E62" s="370"/>
      <c r="F62" s="370"/>
      <c r="G62" s="370"/>
    </row>
    <row r="64" ht="12.75">
      <c r="A64" s="12" t="s">
        <v>130</v>
      </c>
    </row>
  </sheetData>
  <sheetProtection/>
  <mergeCells count="50">
    <mergeCell ref="F15:H15"/>
    <mergeCell ref="F27:H27"/>
    <mergeCell ref="F28:H28"/>
    <mergeCell ref="F33:H33"/>
    <mergeCell ref="F29:H29"/>
    <mergeCell ref="F30:H30"/>
    <mergeCell ref="F31:H31"/>
    <mergeCell ref="F32:H32"/>
    <mergeCell ref="F8:H8"/>
    <mergeCell ref="F10:H10"/>
    <mergeCell ref="F11:H11"/>
    <mergeCell ref="F12:H12"/>
    <mergeCell ref="F13:H13"/>
    <mergeCell ref="F14:H14"/>
    <mergeCell ref="B1:D1"/>
    <mergeCell ref="B35:F35"/>
    <mergeCell ref="A43:H43"/>
    <mergeCell ref="E1:H1"/>
    <mergeCell ref="F2:H2"/>
    <mergeCell ref="F3:H3"/>
    <mergeCell ref="F4:H4"/>
    <mergeCell ref="F5:H5"/>
    <mergeCell ref="F6:H6"/>
    <mergeCell ref="F7:H7"/>
    <mergeCell ref="A46:H46"/>
    <mergeCell ref="A47:H47"/>
    <mergeCell ref="E54:F54"/>
    <mergeCell ref="A55:B55"/>
    <mergeCell ref="E55:F55"/>
    <mergeCell ref="A50:H50"/>
    <mergeCell ref="A37:H37"/>
    <mergeCell ref="A53:F53"/>
    <mergeCell ref="A40:F40"/>
    <mergeCell ref="B52:G52"/>
    <mergeCell ref="E56:F56"/>
    <mergeCell ref="A48:H48"/>
    <mergeCell ref="A49:H49"/>
    <mergeCell ref="A51:F51"/>
    <mergeCell ref="A44:H44"/>
    <mergeCell ref="A45:H45"/>
    <mergeCell ref="A62:G62"/>
    <mergeCell ref="A38:H38"/>
    <mergeCell ref="A39:H39"/>
    <mergeCell ref="A41:H41"/>
    <mergeCell ref="A42:H42"/>
    <mergeCell ref="A54:B54"/>
    <mergeCell ref="A56:B56"/>
    <mergeCell ref="A59:F59"/>
    <mergeCell ref="A61:G61"/>
    <mergeCell ref="B58:F58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2019-03-19T09:24:00Z</cp:lastPrinted>
  <dcterms:created xsi:type="dcterms:W3CDTF">2005-01-19T10:32:31Z</dcterms:created>
  <dcterms:modified xsi:type="dcterms:W3CDTF">2019-09-23T12:24:23Z</dcterms:modified>
  <cp:category/>
  <cp:version/>
  <cp:contentType/>
  <cp:contentStatus/>
</cp:coreProperties>
</file>