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0" windowWidth="22545" windowHeight="8970" tabRatio="608" activeTab="2"/>
  </bookViews>
  <sheets>
    <sheet name="Титул " sheetId="1" r:id="rId1"/>
    <sheet name="КУГ" sheetId="2" r:id="rId2"/>
    <sheet name="План" sheetId="3" r:id="rId3"/>
    <sheet name="Кабинеты" sheetId="4" r:id="rId4"/>
    <sheet name="Согласование" sheetId="5" r:id="rId5"/>
  </sheets>
  <definedNames/>
  <calcPr fullCalcOnLoad="1" refMode="R1C1"/>
</workbook>
</file>

<file path=xl/sharedStrings.xml><?xml version="1.0" encoding="utf-8"?>
<sst xmlns="http://schemas.openxmlformats.org/spreadsheetml/2006/main" count="529" uniqueCount="334">
  <si>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</si>
  <si>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</si>
  <si>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</si>
  <si>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</si>
  <si>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</si>
  <si>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</si>
  <si>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</si>
  <si>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</si>
  <si>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</si>
  <si>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</si>
  <si>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</si>
  <si>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</si>
  <si>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</si>
  <si>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</si>
  <si>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</si>
  <si>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</si>
  <si>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</si>
  <si>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</si>
  <si>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</si>
  <si>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</si>
  <si>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</si>
  <si>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</si>
  <si>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</si>
  <si>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</si>
  <si>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</si>
  <si>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</si>
  <si>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</si>
  <si>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</si>
  <si>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</si>
  <si>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</si>
  <si>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</si>
  <si>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</si>
  <si>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</si>
  <si>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</si>
  <si>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</si>
  <si>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</si>
  <si>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</si>
  <si>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</si>
  <si>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</si>
  <si>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</si>
  <si>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</si>
  <si>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</si>
  <si>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</si>
  <si>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</si>
  <si>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</si>
  <si>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</si>
  <si>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</si>
  <si>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</si>
  <si>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</si>
  <si>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</si>
  <si>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</si>
  <si>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</si>
  <si>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</si>
  <si>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по профилю специальности</t>
  </si>
  <si>
    <t xml:space="preserve">преддипломная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</si>
  <si>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</si>
  <si>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</si>
  <si>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</si>
  <si>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</si>
  <si>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</si>
  <si>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</si>
  <si>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</si>
  <si>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</si>
  <si>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</si>
  <si>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</si>
  <si>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</si>
  <si>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</si>
  <si>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</si>
  <si>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</si>
  <si>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</si>
  <si>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</si>
  <si>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</si>
  <si>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</si>
  <si>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</si>
  <si>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</si>
  <si>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</si>
  <si>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</si>
  <si>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</si>
  <si>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</si>
  <si>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</si>
  <si>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</si>
  <si>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</si>
  <si>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</si>
  <si>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</si>
  <si>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</si>
  <si>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</si>
  <si>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</si>
  <si>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</si>
  <si>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</si>
  <si>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</si>
  <si>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</si>
  <si>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</si>
  <si>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</si>
  <si>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</si>
  <si>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</si>
  <si>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</si>
  <si>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</si>
  <si>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</si>
  <si>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</si>
  <si>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</si>
  <si>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</si>
  <si>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</si>
  <si>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Производствен
ная прак
тика</t>
  </si>
  <si>
    <t>Согласовано:</t>
  </si>
  <si>
    <t>4нед</t>
  </si>
  <si>
    <t>6нед</t>
  </si>
  <si>
    <t xml:space="preserve">2. Сводные данные по бюджету времени
(в неделях)
</t>
  </si>
  <si>
    <t>6нед.</t>
  </si>
  <si>
    <t>1. Календарный учебный график</t>
  </si>
  <si>
    <t>3 курс</t>
  </si>
  <si>
    <t>по программе базовой подготовки</t>
  </si>
  <si>
    <t xml:space="preserve">1. Выпускная квалификационная работа </t>
  </si>
  <si>
    <t>К.00</t>
  </si>
  <si>
    <t>-</t>
  </si>
  <si>
    <t>Курс</t>
  </si>
  <si>
    <t>Обязательная часть учебных циклов ППССЗ</t>
  </si>
  <si>
    <t>4*</t>
  </si>
  <si>
    <t>ПП.01</t>
  </si>
  <si>
    <t>6*</t>
  </si>
  <si>
    <t>ПП.02</t>
  </si>
  <si>
    <t>2 нед</t>
  </si>
  <si>
    <t>Председатель П(Ц)К</t>
  </si>
  <si>
    <t>СОГЛАСОВАНО    РАБОТОДАТЕЛЕМ</t>
  </si>
  <si>
    <t>МП</t>
  </si>
  <si>
    <t>4 нед.</t>
  </si>
  <si>
    <t>2 нед.</t>
  </si>
  <si>
    <t xml:space="preserve"> </t>
  </si>
  <si>
    <t xml:space="preserve">Профессиональное образовательное частное учреждение </t>
  </si>
  <si>
    <t>Русский язык и культура речи</t>
  </si>
  <si>
    <t>ОГСЭ.05</t>
  </si>
  <si>
    <t>МДК.02.02</t>
  </si>
  <si>
    <t>ПМ.03</t>
  </si>
  <si>
    <t>МДК.03.01</t>
  </si>
  <si>
    <t>ПМ.04</t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</si>
  <si>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не входит в общее количество зачетов и экзаменов</t>
    </r>
  </si>
  <si>
    <t xml:space="preserve">учебной практики </t>
  </si>
  <si>
    <t xml:space="preserve">производственной практики/ преддипломной практики </t>
  </si>
  <si>
    <t>ПП.03</t>
  </si>
  <si>
    <t>Иностранного языка</t>
  </si>
  <si>
    <t>4.</t>
  </si>
  <si>
    <t>Математика</t>
  </si>
  <si>
    <t>Экономика организации</t>
  </si>
  <si>
    <t>Статистика</t>
  </si>
  <si>
    <t>Документационное обеспечение управления</t>
  </si>
  <si>
    <t>Правовое обеспечение профессиональной деятельности</t>
  </si>
  <si>
    <t>ОП.11</t>
  </si>
  <si>
    <t>УП.05</t>
  </si>
  <si>
    <t>Выполнение работ по одной или нескольким профессиям рабочих, должностям служащих</t>
  </si>
  <si>
    <t>5. Перечень лабораторий, кабинетов, мастерских и др.</t>
  </si>
  <si>
    <t>Социально-экономических дисциплин</t>
  </si>
  <si>
    <t>Математики</t>
  </si>
  <si>
    <t>Экономики организации</t>
  </si>
  <si>
    <t>Менеджмента</t>
  </si>
  <si>
    <t>7.</t>
  </si>
  <si>
    <t>Документационного обеспечения управления</t>
  </si>
  <si>
    <t>8.</t>
  </si>
  <si>
    <t>Правового обеспечения профессиональной деятельности</t>
  </si>
  <si>
    <t>9.</t>
  </si>
  <si>
    <t>Бухгалтерского учета, налогообложения и аудита</t>
  </si>
  <si>
    <t>10.</t>
  </si>
  <si>
    <t>Финансов, денежного обращения и кредитов</t>
  </si>
  <si>
    <t>11.</t>
  </si>
  <si>
    <t>Экономической теории</t>
  </si>
  <si>
    <t>12.</t>
  </si>
  <si>
    <t>Теории бухгалтерского учета</t>
  </si>
  <si>
    <t>Анализа финансово-хозяйственной деятельности</t>
  </si>
  <si>
    <t>Безопасности жизнедеятельности и охраны труда</t>
  </si>
  <si>
    <t>Лаборатории</t>
  </si>
  <si>
    <t>Информационных технологий в профессиональной деятельности</t>
  </si>
  <si>
    <t>Учебная бухгалтерия</t>
  </si>
  <si>
    <t>Библиотека, читальный зал с выходом в сеть Интернет</t>
  </si>
  <si>
    <t>13.</t>
  </si>
  <si>
    <t>14.</t>
  </si>
  <si>
    <t>Место для стрельбы</t>
  </si>
  <si>
    <t>1 курс</t>
  </si>
  <si>
    <t>4 курс</t>
  </si>
  <si>
    <t>Русский язык</t>
  </si>
  <si>
    <t>Литература</t>
  </si>
  <si>
    <t>Физическая культура</t>
  </si>
  <si>
    <t>1,2*</t>
  </si>
  <si>
    <t>Обществознание</t>
  </si>
  <si>
    <t>Н.А. Дударевич</t>
  </si>
  <si>
    <t xml:space="preserve">В.В. Иванов </t>
  </si>
  <si>
    <t>УТВЕРЖДАЮ:</t>
  </si>
  <si>
    <t>Спортивный залл</t>
  </si>
  <si>
    <t>Консультации - 4 часа на одного обучающегося на каждый учебный год</t>
  </si>
  <si>
    <t>Маркетинг</t>
  </si>
  <si>
    <t>4</t>
  </si>
  <si>
    <t>4,6,8</t>
  </si>
  <si>
    <t>38.02.04 Коммерция (по отраслям)</t>
  </si>
  <si>
    <t>на базе основного общего образования</t>
  </si>
  <si>
    <t>Информационые технологии в профессиональной деятельности</t>
  </si>
  <si>
    <t>Менеджмент (по отраслям)</t>
  </si>
  <si>
    <t>Логистика</t>
  </si>
  <si>
    <t>Бухгалтерский учёт</t>
  </si>
  <si>
    <t>ОП.10</t>
  </si>
  <si>
    <t>Этика и психология делового общения</t>
  </si>
  <si>
    <t>Бизнес-планирование</t>
  </si>
  <si>
    <t>Организация коммерческой деятельности</t>
  </si>
  <si>
    <t>МДК.01.02</t>
  </si>
  <si>
    <t>Организация торговли</t>
  </si>
  <si>
    <t>МДК.01.03</t>
  </si>
  <si>
    <t>Техническое оснащение торговых оргазаций и охрана труда</t>
  </si>
  <si>
    <t>Организация  и управление торгово-сбытовой деятельностью</t>
  </si>
  <si>
    <t>Финансы, налоги и налогооблажение</t>
  </si>
  <si>
    <t>Анализ финансово-хозяйственной деятельности</t>
  </si>
  <si>
    <t>МДК.02.03</t>
  </si>
  <si>
    <t>Управление ассортиментом, оценка качества, обеспечение сохраняемости товаров</t>
  </si>
  <si>
    <t>Теоретические основы товароведения</t>
  </si>
  <si>
    <t>МДК.03.02</t>
  </si>
  <si>
    <t>Товароведение продовольственных и непродовольственных товаров</t>
  </si>
  <si>
    <t>МДК 04.01</t>
  </si>
  <si>
    <t>Выполнение работ по профессии 12721 "Кассир торгового зала"</t>
  </si>
  <si>
    <t>Организация и проведение экономической и маркетинговой деятельности</t>
  </si>
  <si>
    <t>Стандартизация, метрология и подтверждение соответствия</t>
  </si>
  <si>
    <t xml:space="preserve">1 
семестр </t>
  </si>
  <si>
    <t xml:space="preserve">2
семестр
</t>
  </si>
  <si>
    <t xml:space="preserve">4
семестр
</t>
  </si>
  <si>
    <t>3
семестр</t>
  </si>
  <si>
    <t xml:space="preserve">5
семестр
</t>
  </si>
  <si>
    <t xml:space="preserve">6
семестр
</t>
  </si>
  <si>
    <t xml:space="preserve">7
семестр
</t>
  </si>
  <si>
    <t xml:space="preserve">8
семестр
</t>
  </si>
  <si>
    <t>8*</t>
  </si>
  <si>
    <t xml:space="preserve">Основы  безопасности и жизнедеятельности </t>
  </si>
  <si>
    <t>Астрономия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</si>
  <si>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</si>
  <si>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</si>
  <si>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</si>
  <si>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</si>
  <si>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</si>
  <si>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</si>
  <si>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</si>
  <si>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</si>
  <si>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</si>
  <si>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Ко-во контрольных работ</t>
  </si>
  <si>
    <t>всего по дисциплине</t>
  </si>
  <si>
    <t>в т.ч. итоговых письменных классных</t>
  </si>
  <si>
    <t>курсовая работа</t>
  </si>
  <si>
    <t>обязательная при очной форме обучения</t>
  </si>
  <si>
    <t>Обязат. учебные занятия при заочной форме обучения (час.)</t>
  </si>
  <si>
    <t>обзорно-установочные занятия</t>
  </si>
  <si>
    <t>Государственная итоговая аттестация</t>
  </si>
  <si>
    <t>1</t>
  </si>
  <si>
    <t>2</t>
  </si>
  <si>
    <t xml:space="preserve">17. Государственная итоговая аттестация  предусмотрена в виде выпускной квалификационной работы.
</t>
  </si>
  <si>
    <t>Общий гуманитарный и социально-экономический учебный  цикл</t>
  </si>
  <si>
    <t>Математический и общий естественнонаучный учебный  цикл</t>
  </si>
  <si>
    <t>Подготовка  выпускной квалификационной работы с 18.05 по 14.06 (4 недели)</t>
  </si>
  <si>
    <t>Защита выпускной квалификационной работы с 15.06 по 28.06 (2 недели)</t>
  </si>
  <si>
    <t>5(1к)</t>
  </si>
  <si>
    <t>Подготовка к государствен
ной итоговой аттестации</t>
  </si>
  <si>
    <t>Заведующий учебным отделом</t>
  </si>
  <si>
    <t>М.А. Щуплова</t>
  </si>
  <si>
    <t>Перечень  учебных циклов, дисциплин, профессиональных модулей, МДК, практик</t>
  </si>
  <si>
    <t>УП.01</t>
  </si>
  <si>
    <t>ЭК.01</t>
  </si>
  <si>
    <t>Экзамен по модулю</t>
  </si>
  <si>
    <t>1 нед</t>
  </si>
  <si>
    <t>УП.02</t>
  </si>
  <si>
    <t>ЭК.02</t>
  </si>
  <si>
    <t>УП.03</t>
  </si>
  <si>
    <t>ЭК.03</t>
  </si>
  <si>
    <t>УП.04</t>
  </si>
  <si>
    <t>ПП.04</t>
  </si>
  <si>
    <t>ЭК.04</t>
  </si>
  <si>
    <t>11(1к)</t>
  </si>
  <si>
    <t>26(3к)</t>
  </si>
  <si>
    <t>9(1к)</t>
  </si>
  <si>
    <t>20(3к)</t>
  </si>
  <si>
    <t>7(1к)</t>
  </si>
  <si>
    <t>11(3к)</t>
  </si>
  <si>
    <t>2(1к)</t>
  </si>
  <si>
    <t>4(1к)</t>
  </si>
  <si>
    <t>3(1к)</t>
  </si>
  <si>
    <t>144/-</t>
  </si>
  <si>
    <t>36/-</t>
  </si>
  <si>
    <t>36/144</t>
  </si>
  <si>
    <t>КОЛЛЕДЖ ИННОВАЦИОННЫХ ТЕХНОЛОГИЙ И СЕРВИСА "ГАЛАКТИКА"</t>
  </si>
  <si>
    <t>Директор КИТиС "Галактика"</t>
  </si>
  <si>
    <t>______________ А.В. Рош</t>
  </si>
  <si>
    <t>УЧЕБНЫЙ ПЛАН</t>
  </si>
  <si>
    <t xml:space="preserve">  Форма обучения - заочная</t>
  </si>
  <si>
    <t xml:space="preserve">  Нормативный срок обучения - 3 года 10 месяцев</t>
  </si>
  <si>
    <t xml:space="preserve">Профиль профессионального образования - социально-экономический </t>
  </si>
  <si>
    <t>Приказ об утверждении ФГОС  - от 15 мая 2014 г. № 539</t>
  </si>
  <si>
    <t>Квалификация - Менеджер по продажам</t>
  </si>
  <si>
    <t>Самостоятельная работа студентов</t>
  </si>
  <si>
    <t>Лабораторно - экзаменационная сессия</t>
  </si>
  <si>
    <t>в т.ч. обзорно-установочные занятия</t>
  </si>
  <si>
    <t>контрольные работы, шт</t>
  </si>
  <si>
    <t>дифференцированный зачет</t>
  </si>
  <si>
    <t>другое</t>
  </si>
  <si>
    <t>Учебные циклы ППССЗ</t>
  </si>
  <si>
    <t>ОЦ</t>
  </si>
  <si>
    <t>Общеобразовательный  цикл</t>
  </si>
  <si>
    <t>ОУП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</si>
  <si>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</si>
  <si>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</si>
  <si>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</si>
  <si>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</si>
  <si>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</si>
  <si>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</si>
  <si>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</si>
  <si>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</si>
  <si>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</si>
  <si>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</si>
  <si>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</si>
  <si>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</si>
  <si>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>Индивидуальный проект (дисциплиной не является)</t>
  </si>
  <si>
    <t>УПВ</t>
  </si>
  <si>
    <t>Учебные предметы по выбору</t>
  </si>
  <si>
    <t>УПВ.01</t>
  </si>
  <si>
    <t>Родной язык/Родная литература</t>
  </si>
  <si>
    <t>УПВ.02</t>
  </si>
  <si>
    <t>УПВ.03</t>
  </si>
  <si>
    <t>Информатика</t>
  </si>
  <si>
    <t>ДУП</t>
  </si>
  <si>
    <t>Дополнительные учебные предметы</t>
  </si>
  <si>
    <t>ДУП.01</t>
  </si>
  <si>
    <t>Введение в специальность</t>
  </si>
  <si>
    <t>Последовательность и распределение обязательной нагрузки по курсам и скеместрам                                                                  (час, в семестр)</t>
  </si>
  <si>
    <t>курсовых работ - /2</t>
  </si>
  <si>
    <t>зачетов - 36 (3к)</t>
  </si>
  <si>
    <t>8</t>
  </si>
  <si>
    <t xml:space="preserve">36(3к) </t>
  </si>
  <si>
    <t>16(1к)</t>
  </si>
  <si>
    <t>экзаменов - 16(1к)</t>
  </si>
  <si>
    <t xml:space="preserve">Производственная практика  (по профилю специальности) </t>
  </si>
  <si>
    <t xml:space="preserve">Заместитель директора колледжа </t>
  </si>
  <si>
    <t>_________________________________                              _________________________________                                          ___________________________________________</t>
  </si>
  <si>
    <t xml:space="preserve">                    Должность                                  (Подпись)                                (ФИО)</t>
  </si>
  <si>
    <t xml:space="preserve">  "___" _____________ 2021 г.</t>
  </si>
  <si>
    <t>Год начала подготовки  - 2021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</si>
</sst>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783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1" fillId="0" borderId="0" xfId="0" applyNumberFormat="1" applyFont="1" applyFill="1" applyBorder="1" applyAlignment="1" applyProtection="1">
      <alignment horizontal="center" vertical="top"/>
      <protection/>
    </xf>
    <xf numFmtId="0" fontId="72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10" fillId="0" borderId="18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9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shrinkToFi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73" fillId="32" borderId="10" xfId="0" applyNumberFormat="1" applyFont="1" applyFill="1" applyBorder="1" applyAlignment="1" applyProtection="1">
      <alignment horizontal="center" vertical="top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72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13" fillId="32" borderId="23" xfId="0" applyNumberFormat="1" applyFont="1" applyFill="1" applyBorder="1" applyAlignment="1" applyProtection="1">
      <alignment horizontal="left" vertical="top"/>
      <protection/>
    </xf>
    <xf numFmtId="0" fontId="13" fillId="32" borderId="23" xfId="0" applyNumberFormat="1" applyFont="1" applyFill="1" applyBorder="1" applyAlignment="1" applyProtection="1">
      <alignment horizontal="left" vertical="top" wrapText="1"/>
      <protection/>
    </xf>
    <xf numFmtId="0" fontId="13" fillId="32" borderId="23" xfId="0" applyNumberFormat="1" applyFont="1" applyFill="1" applyBorder="1" applyAlignment="1" applyProtection="1">
      <alignment horizontal="center" vertical="top" wrapText="1"/>
      <protection/>
    </xf>
    <xf numFmtId="0" fontId="13" fillId="32" borderId="23" xfId="0" applyNumberFormat="1" applyFont="1" applyFill="1" applyBorder="1" applyAlignment="1" applyProtection="1">
      <alignment horizontal="center" vertical="top"/>
      <protection/>
    </xf>
    <xf numFmtId="0" fontId="73" fillId="32" borderId="23" xfId="0" applyNumberFormat="1" applyFont="1" applyFill="1" applyBorder="1" applyAlignment="1" applyProtection="1">
      <alignment horizontal="center" vertical="top"/>
      <protection/>
    </xf>
    <xf numFmtId="0" fontId="12" fillId="0" borderId="24" xfId="0" applyNumberFormat="1" applyFont="1" applyFill="1" applyBorder="1" applyAlignment="1" applyProtection="1">
      <alignment horizontal="left" vertical="top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3" fillId="32" borderId="19" xfId="0" applyNumberFormat="1" applyFont="1" applyFill="1" applyBorder="1" applyAlignment="1" applyProtection="1">
      <alignment horizontal="left" vertical="top"/>
      <protection/>
    </xf>
    <xf numFmtId="0" fontId="13" fillId="32" borderId="19" xfId="0" applyNumberFormat="1" applyFont="1" applyFill="1" applyBorder="1" applyAlignment="1" applyProtection="1">
      <alignment horizontal="center" vertical="top"/>
      <protection/>
    </xf>
    <xf numFmtId="0" fontId="74" fillId="32" borderId="19" xfId="0" applyNumberFormat="1" applyFont="1" applyFill="1" applyBorder="1" applyAlignment="1" applyProtection="1">
      <alignment horizontal="center" vertical="top"/>
      <protection/>
    </xf>
    <xf numFmtId="0" fontId="12" fillId="32" borderId="23" xfId="0" applyNumberFormat="1" applyFont="1" applyFill="1" applyBorder="1" applyAlignment="1" applyProtection="1">
      <alignment horizontal="center" vertical="top"/>
      <protection/>
    </xf>
    <xf numFmtId="0" fontId="72" fillId="32" borderId="23" xfId="0" applyNumberFormat="1" applyFont="1" applyFill="1" applyBorder="1" applyAlignment="1" applyProtection="1">
      <alignment horizontal="center" vertical="top"/>
      <protection/>
    </xf>
    <xf numFmtId="0" fontId="6" fillId="32" borderId="23" xfId="0" applyNumberFormat="1" applyFont="1" applyFill="1" applyBorder="1" applyAlignment="1" applyProtection="1">
      <alignment vertical="top"/>
      <protection/>
    </xf>
    <xf numFmtId="0" fontId="13" fillId="32" borderId="19" xfId="0" applyNumberFormat="1" applyFont="1" applyFill="1" applyBorder="1" applyAlignment="1" applyProtection="1">
      <alignment horizontal="center" vertical="top" wrapText="1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72" fillId="32" borderId="19" xfId="0" applyNumberFormat="1" applyFont="1" applyFill="1" applyBorder="1" applyAlignment="1" applyProtection="1">
      <alignment horizontal="center" vertical="top"/>
      <protection/>
    </xf>
    <xf numFmtId="0" fontId="7" fillId="32" borderId="19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left" vertical="top"/>
      <protection/>
    </xf>
    <xf numFmtId="0" fontId="12" fillId="0" borderId="19" xfId="0" applyNumberFormat="1" applyFont="1" applyFill="1" applyBorder="1" applyAlignment="1" applyProtection="1">
      <alignment horizontal="left" wrapText="1"/>
      <protection/>
    </xf>
    <xf numFmtId="1" fontId="13" fillId="32" borderId="19" xfId="0" applyNumberFormat="1" applyFont="1" applyFill="1" applyBorder="1" applyAlignment="1" applyProtection="1">
      <alignment horizontal="center" wrapText="1"/>
      <protection/>
    </xf>
    <xf numFmtId="1" fontId="1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top"/>
      <protection/>
    </xf>
    <xf numFmtId="0" fontId="12" fillId="0" borderId="14" xfId="0" applyNumberFormat="1" applyFont="1" applyFill="1" applyBorder="1" applyAlignment="1" applyProtection="1">
      <alignment horizontal="center" vertical="top"/>
      <protection/>
    </xf>
    <xf numFmtId="0" fontId="12" fillId="0" borderId="14" xfId="0" applyNumberFormat="1" applyFont="1" applyFill="1" applyBorder="1" applyAlignment="1" applyProtection="1">
      <alignment vertical="top"/>
      <protection/>
    </xf>
    <xf numFmtId="0" fontId="12" fillId="32" borderId="18" xfId="0" applyNumberFormat="1" applyFont="1" applyFill="1" applyBorder="1" applyAlignment="1" applyProtection="1">
      <alignment horizontal="center" vertical="top" wrapText="1"/>
      <protection/>
    </xf>
    <xf numFmtId="0" fontId="12" fillId="32" borderId="18" xfId="0" applyNumberFormat="1" applyFont="1" applyFill="1" applyBorder="1" applyAlignment="1" applyProtection="1">
      <alignment horizontal="center" vertical="top"/>
      <protection/>
    </xf>
    <xf numFmtId="0" fontId="72" fillId="32" borderId="18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2" fillId="32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8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left" vertical="center" wrapText="1"/>
      <protection/>
    </xf>
    <xf numFmtId="0" fontId="25" fillId="0" borderId="32" xfId="0" applyNumberFormat="1" applyFont="1" applyFill="1" applyBorder="1" applyAlignment="1" applyProtection="1">
      <alignment horizontal="left" vertical="center" wrapText="1"/>
      <protection/>
    </xf>
    <xf numFmtId="0" fontId="2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11" fillId="0" borderId="24" xfId="0" applyNumberFormat="1" applyFont="1" applyFill="1" applyBorder="1" applyAlignment="1" applyProtection="1">
      <alignment horizontal="righ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5" fillId="0" borderId="31" xfId="0" applyNumberFormat="1" applyFont="1" applyFill="1" applyBorder="1" applyAlignment="1" applyProtection="1">
      <alignment horizontal="left" vertical="center" wrapText="1"/>
      <protection/>
    </xf>
    <xf numFmtId="0" fontId="75" fillId="0" borderId="32" xfId="0" applyNumberFormat="1" applyFont="1" applyFill="1" applyBorder="1" applyAlignment="1" applyProtection="1">
      <alignment horizontal="left" vertical="center" wrapText="1"/>
      <protection/>
    </xf>
    <xf numFmtId="0" fontId="75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4" xfId="0" applyNumberFormat="1" applyFont="1" applyFill="1" applyBorder="1" applyAlignment="1" applyProtection="1">
      <alignment horizontal="center" vertical="center" textRotation="90"/>
      <protection/>
    </xf>
    <xf numFmtId="0" fontId="22" fillId="0" borderId="24" xfId="0" applyNumberFormat="1" applyFont="1" applyFill="1" applyBorder="1" applyAlignment="1" applyProtection="1">
      <alignment horizontal="center" vertical="center" textRotation="90"/>
      <protection/>
    </xf>
    <xf numFmtId="0" fontId="22" fillId="0" borderId="35" xfId="0" applyNumberFormat="1" applyFont="1" applyFill="1" applyBorder="1" applyAlignment="1" applyProtection="1">
      <alignment horizontal="center" vertical="center" textRotation="90"/>
      <protection/>
    </xf>
    <xf numFmtId="0" fontId="7" fillId="0" borderId="36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vertical="top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left" vertical="top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75" fillId="0" borderId="31" xfId="0" applyNumberFormat="1" applyFont="1" applyFill="1" applyBorder="1" applyAlignment="1" applyProtection="1">
      <alignment horizontal="left" vertical="center" wrapText="1"/>
      <protection/>
    </xf>
    <xf numFmtId="0" fontId="75" fillId="0" borderId="32" xfId="0" applyNumberFormat="1" applyFont="1" applyFill="1" applyBorder="1" applyAlignment="1" applyProtection="1">
      <alignment horizontal="left" vertical="center" wrapText="1"/>
      <protection/>
    </xf>
    <xf numFmtId="0" fontId="75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32" borderId="13" xfId="0" applyNumberFormat="1" applyFont="1" applyFill="1" applyBorder="1" applyAlignment="1" applyProtection="1">
      <alignment horizontal="center" vertical="top"/>
      <protection/>
    </xf>
    <xf numFmtId="0" fontId="13" fillId="32" borderId="26" xfId="0" applyNumberFormat="1" applyFont="1" applyFill="1" applyBorder="1" applyAlignment="1" applyProtection="1">
      <alignment horizontal="center" vertical="top"/>
      <protection/>
    </xf>
    <xf numFmtId="49" fontId="12" fillId="0" borderId="24" xfId="0" applyNumberFormat="1" applyFont="1" applyFill="1" applyBorder="1" applyAlignment="1" applyProtection="1">
      <alignment horizontal="center" vertical="top"/>
      <protection/>
    </xf>
    <xf numFmtId="1" fontId="12" fillId="0" borderId="10" xfId="0" applyNumberFormat="1" applyFont="1" applyFill="1" applyBorder="1" applyAlignment="1" applyProtection="1">
      <alignment horizontal="center" vertical="top"/>
      <protection/>
    </xf>
    <xf numFmtId="0" fontId="77" fillId="0" borderId="10" xfId="0" applyNumberFormat="1" applyFont="1" applyFill="1" applyBorder="1" applyAlignment="1" applyProtection="1">
      <alignment horizontal="left" vertical="top"/>
      <protection/>
    </xf>
    <xf numFmtId="0" fontId="77" fillId="0" borderId="24" xfId="0" applyNumberFormat="1" applyFont="1" applyFill="1" applyBorder="1" applyAlignment="1" applyProtection="1">
      <alignment horizontal="left" vertical="top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1" fontId="1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left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1" fontId="12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1" fontId="12" fillId="0" borderId="23" xfId="0" applyNumberFormat="1" applyFont="1" applyFill="1" applyBorder="1" applyAlignment="1" applyProtection="1">
      <alignment horizontal="center" vertical="center"/>
      <protection/>
    </xf>
    <xf numFmtId="0" fontId="77" fillId="0" borderId="26" xfId="0" applyNumberFormat="1" applyFont="1" applyFill="1" applyBorder="1" applyAlignment="1" applyProtection="1">
      <alignment horizontal="left" vertical="top"/>
      <protection/>
    </xf>
    <xf numFmtId="0" fontId="12" fillId="0" borderId="26" xfId="0" applyNumberFormat="1" applyFont="1" applyFill="1" applyBorder="1" applyAlignment="1" applyProtection="1">
      <alignment horizontal="center" vertical="top" wrapText="1"/>
      <protection/>
    </xf>
    <xf numFmtId="1" fontId="12" fillId="0" borderId="26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12" fillId="0" borderId="23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2" fillId="0" borderId="18" xfId="0" applyNumberFormat="1" applyFont="1" applyFill="1" applyBorder="1" applyAlignment="1" applyProtection="1">
      <alignment horizontal="left" vertical="top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12" fillId="32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3" fillId="32" borderId="40" xfId="0" applyNumberFormat="1" applyFont="1" applyFill="1" applyBorder="1" applyAlignment="1" applyProtection="1">
      <alignment horizontal="center" vertical="top" wrapText="1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12" fillId="0" borderId="41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NumberFormat="1" applyFont="1" applyFill="1" applyBorder="1" applyAlignment="1" applyProtection="1">
      <alignment horizontal="center" vertical="top"/>
      <protection/>
    </xf>
    <xf numFmtId="0" fontId="12" fillId="0" borderId="35" xfId="0" applyNumberFormat="1" applyFont="1" applyFill="1" applyBorder="1" applyAlignment="1" applyProtection="1">
      <alignment horizontal="center" vertical="top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37" xfId="0" applyNumberFormat="1" applyFont="1" applyFill="1" applyBorder="1" applyAlignment="1" applyProtection="1">
      <alignment horizontal="center" vertical="center"/>
      <protection/>
    </xf>
    <xf numFmtId="1" fontId="12" fillId="0" borderId="17" xfId="0" applyNumberFormat="1" applyFont="1" applyFill="1" applyBorder="1" applyAlignment="1" applyProtection="1">
      <alignment horizontal="center" vertical="center"/>
      <protection/>
    </xf>
    <xf numFmtId="1" fontId="13" fillId="32" borderId="11" xfId="0" applyNumberFormat="1" applyFont="1" applyFill="1" applyBorder="1" applyAlignment="1" applyProtection="1">
      <alignment horizontal="center" wrapText="1"/>
      <protection/>
    </xf>
    <xf numFmtId="0" fontId="13" fillId="32" borderId="40" xfId="0" applyNumberFormat="1" applyFont="1" applyFill="1" applyBorder="1" applyAlignment="1" applyProtection="1">
      <alignment horizontal="center" vertical="top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9" xfId="0" applyNumberFormat="1" applyFont="1" applyFill="1" applyBorder="1" applyAlignment="1" applyProtection="1">
      <alignment horizontal="center" vertical="center"/>
      <protection/>
    </xf>
    <xf numFmtId="1" fontId="12" fillId="0" borderId="42" xfId="0" applyNumberFormat="1" applyFont="1" applyFill="1" applyBorder="1" applyAlignment="1" applyProtection="1">
      <alignment horizontal="center" vertical="center"/>
      <protection/>
    </xf>
    <xf numFmtId="1" fontId="13" fillId="32" borderId="20" xfId="0" applyNumberFormat="1" applyFont="1" applyFill="1" applyBorder="1" applyAlignment="1" applyProtection="1">
      <alignment horizontal="center" wrapText="1"/>
      <protection/>
    </xf>
    <xf numFmtId="0" fontId="13" fillId="32" borderId="43" xfId="0" applyNumberFormat="1" applyFont="1" applyFill="1" applyBorder="1" applyAlignment="1" applyProtection="1">
      <alignment horizontal="center" vertical="top"/>
      <protection/>
    </xf>
    <xf numFmtId="0" fontId="72" fillId="0" borderId="29" xfId="0" applyNumberFormat="1" applyFont="1" applyFill="1" applyBorder="1" applyAlignment="1" applyProtection="1">
      <alignment horizontal="center" vertical="top"/>
      <protection/>
    </xf>
    <xf numFmtId="0" fontId="72" fillId="0" borderId="35" xfId="0" applyNumberFormat="1" applyFont="1" applyFill="1" applyBorder="1" applyAlignment="1" applyProtection="1">
      <alignment horizontal="center" vertical="top"/>
      <protection/>
    </xf>
    <xf numFmtId="0" fontId="12" fillId="0" borderId="39" xfId="0" applyNumberFormat="1" applyFont="1" applyFill="1" applyBorder="1" applyAlignment="1" applyProtection="1">
      <alignment horizontal="center" vertical="top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12" fillId="0" borderId="37" xfId="0" applyNumberFormat="1" applyFont="1" applyFill="1" applyBorder="1" applyAlignment="1" applyProtection="1">
      <alignment horizontal="center" vertical="top" wrapText="1"/>
      <protection/>
    </xf>
    <xf numFmtId="0" fontId="12" fillId="0" borderId="41" xfId="0" applyNumberFormat="1" applyFont="1" applyFill="1" applyBorder="1" applyAlignment="1" applyProtection="1">
      <alignment horizontal="center" vertical="top" wrapText="1"/>
      <protection/>
    </xf>
    <xf numFmtId="49" fontId="12" fillId="0" borderId="40" xfId="0" applyNumberFormat="1" applyFont="1" applyFill="1" applyBorder="1" applyAlignment="1" applyProtection="1">
      <alignment horizontal="center" vertical="top" wrapText="1"/>
      <protection/>
    </xf>
    <xf numFmtId="0" fontId="12" fillId="0" borderId="40" xfId="0" applyNumberFormat="1" applyFont="1" applyFill="1" applyBorder="1" applyAlignment="1" applyProtection="1">
      <alignment horizontal="center" vertical="top" wrapText="1"/>
      <protection/>
    </xf>
    <xf numFmtId="0" fontId="12" fillId="0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44" xfId="0" applyNumberFormat="1" applyFont="1" applyFill="1" applyBorder="1" applyAlignment="1" applyProtection="1">
      <alignment horizontal="center" vertical="top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0" fontId="12" fillId="0" borderId="29" xfId="0" applyNumberFormat="1" applyFont="1" applyFill="1" applyBorder="1" applyAlignment="1" applyProtection="1">
      <alignment horizontal="center" vertical="top" wrapText="1"/>
      <protection/>
    </xf>
    <xf numFmtId="0" fontId="12" fillId="0" borderId="35" xfId="0" applyNumberFormat="1" applyFont="1" applyFill="1" applyBorder="1" applyAlignment="1" applyProtection="1">
      <alignment horizontal="center" vertical="top" wrapText="1"/>
      <protection/>
    </xf>
    <xf numFmtId="49" fontId="12" fillId="0" borderId="43" xfId="0" applyNumberFormat="1" applyFont="1" applyFill="1" applyBorder="1" applyAlignment="1" applyProtection="1">
      <alignment horizontal="center" vertical="top" wrapText="1"/>
      <protection/>
    </xf>
    <xf numFmtId="0" fontId="12" fillId="0" borderId="43" xfId="0" applyNumberFormat="1" applyFont="1" applyFill="1" applyBorder="1" applyAlignment="1" applyProtection="1">
      <alignment horizontal="center" vertical="center" wrapText="1"/>
      <protection/>
    </xf>
    <xf numFmtId="1" fontId="12" fillId="0" borderId="37" xfId="0" applyNumberFormat="1" applyFont="1" applyFill="1" applyBorder="1" applyAlignment="1" applyProtection="1">
      <alignment horizontal="center" vertical="top"/>
      <protection/>
    </xf>
    <xf numFmtId="1" fontId="12" fillId="0" borderId="41" xfId="0" applyNumberFormat="1" applyFont="1" applyFill="1" applyBorder="1" applyAlignment="1" applyProtection="1">
      <alignment horizontal="center" vertical="top"/>
      <protection/>
    </xf>
    <xf numFmtId="1" fontId="12" fillId="0" borderId="40" xfId="0" applyNumberFormat="1" applyFont="1" applyFill="1" applyBorder="1" applyAlignment="1" applyProtection="1">
      <alignment horizontal="center" vertical="top"/>
      <protection/>
    </xf>
    <xf numFmtId="1" fontId="12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top" wrapText="1"/>
      <protection/>
    </xf>
    <xf numFmtId="1" fontId="12" fillId="0" borderId="29" xfId="0" applyNumberFormat="1" applyFont="1" applyFill="1" applyBorder="1" applyAlignment="1" applyProtection="1">
      <alignment horizontal="center" vertical="top"/>
      <protection/>
    </xf>
    <xf numFmtId="1" fontId="12" fillId="0" borderId="35" xfId="0" applyNumberFormat="1" applyFont="1" applyFill="1" applyBorder="1" applyAlignment="1" applyProtection="1">
      <alignment horizontal="center" vertical="top"/>
      <protection/>
    </xf>
    <xf numFmtId="1" fontId="12" fillId="0" borderId="43" xfId="0" applyNumberFormat="1" applyFont="1" applyFill="1" applyBorder="1" applyAlignment="1" applyProtection="1">
      <alignment horizontal="center" vertical="top"/>
      <protection/>
    </xf>
    <xf numFmtId="1" fontId="12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/>
      <protection/>
    </xf>
    <xf numFmtId="0" fontId="72" fillId="32" borderId="37" xfId="0" applyNumberFormat="1" applyFont="1" applyFill="1" applyBorder="1" applyAlignment="1" applyProtection="1">
      <alignment horizontal="center" vertical="top"/>
      <protection/>
    </xf>
    <xf numFmtId="0" fontId="72" fillId="32" borderId="17" xfId="0" applyNumberFormat="1" applyFont="1" applyFill="1" applyBorder="1" applyAlignment="1" applyProtection="1">
      <alignment horizontal="center" vertical="top"/>
      <protection/>
    </xf>
    <xf numFmtId="0" fontId="12" fillId="32" borderId="37" xfId="0" applyNumberFormat="1" applyFont="1" applyFill="1" applyBorder="1" applyAlignment="1" applyProtection="1">
      <alignment horizontal="center" vertical="top"/>
      <protection/>
    </xf>
    <xf numFmtId="0" fontId="12" fillId="32" borderId="17" xfId="0" applyNumberFormat="1" applyFont="1" applyFill="1" applyBorder="1" applyAlignment="1" applyProtection="1">
      <alignment horizontal="center" vertical="top"/>
      <protection/>
    </xf>
    <xf numFmtId="0" fontId="72" fillId="0" borderId="44" xfId="0" applyNumberFormat="1" applyFont="1" applyFill="1" applyBorder="1" applyAlignment="1" applyProtection="1">
      <alignment horizontal="center" vertical="top"/>
      <protection/>
    </xf>
    <xf numFmtId="0" fontId="12" fillId="32" borderId="29" xfId="0" applyNumberFormat="1" applyFont="1" applyFill="1" applyBorder="1" applyAlignment="1" applyProtection="1">
      <alignment horizontal="center" vertical="top"/>
      <protection/>
    </xf>
    <xf numFmtId="0" fontId="72" fillId="32" borderId="29" xfId="0" applyNumberFormat="1" applyFont="1" applyFill="1" applyBorder="1" applyAlignment="1" applyProtection="1">
      <alignment horizontal="center" vertical="top"/>
      <protection/>
    </xf>
    <xf numFmtId="0" fontId="72" fillId="32" borderId="42" xfId="0" applyNumberFormat="1" applyFont="1" applyFill="1" applyBorder="1" applyAlignment="1" applyProtection="1">
      <alignment horizontal="center" vertical="top"/>
      <protection/>
    </xf>
    <xf numFmtId="0" fontId="12" fillId="32" borderId="42" xfId="0" applyNumberFormat="1" applyFont="1" applyFill="1" applyBorder="1" applyAlignment="1" applyProtection="1">
      <alignment horizontal="center" vertical="top"/>
      <protection/>
    </xf>
    <xf numFmtId="0" fontId="18" fillId="0" borderId="29" xfId="0" applyNumberFormat="1" applyFont="1" applyFill="1" applyBorder="1" applyAlignment="1" applyProtection="1">
      <alignment horizontal="center" vertical="top"/>
      <protection/>
    </xf>
    <xf numFmtId="49" fontId="12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32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45" xfId="0" applyNumberFormat="1" applyFont="1" applyFill="1" applyBorder="1" applyAlignment="1" applyProtection="1">
      <alignment horizontal="center" vertical="top" wrapText="1"/>
      <protection/>
    </xf>
    <xf numFmtId="0" fontId="12" fillId="32" borderId="40" xfId="0" applyNumberFormat="1" applyFont="1" applyFill="1" applyBorder="1" applyAlignment="1" applyProtection="1">
      <alignment horizontal="center" vertical="top" wrapText="1"/>
      <protection/>
    </xf>
    <xf numFmtId="0" fontId="12" fillId="32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49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32" borderId="20" xfId="0" applyNumberFormat="1" applyFont="1" applyFill="1" applyBorder="1" applyAlignment="1" applyProtection="1">
      <alignment horizontal="center" vertical="top" wrapText="1"/>
      <protection/>
    </xf>
    <xf numFmtId="0" fontId="12" fillId="0" borderId="27" xfId="0" applyNumberFormat="1" applyFont="1" applyFill="1" applyBorder="1" applyAlignment="1" applyProtection="1">
      <alignment horizontal="center" vertical="top" wrapText="1"/>
      <protection/>
    </xf>
    <xf numFmtId="0" fontId="12" fillId="32" borderId="43" xfId="0" applyNumberFormat="1" applyFont="1" applyFill="1" applyBorder="1" applyAlignment="1" applyProtection="1">
      <alignment horizontal="center" vertical="top" wrapText="1"/>
      <protection/>
    </xf>
    <xf numFmtId="0" fontId="12" fillId="32" borderId="42" xfId="0" applyNumberFormat="1" applyFont="1" applyFill="1" applyBorder="1" applyAlignment="1" applyProtection="1">
      <alignment horizontal="center" vertical="top" wrapText="1"/>
      <protection/>
    </xf>
    <xf numFmtId="0" fontId="12" fillId="0" borderId="42" xfId="0" applyNumberFormat="1" applyFont="1" applyFill="1" applyBorder="1" applyAlignment="1" applyProtection="1">
      <alignment horizontal="center" vertical="top" wrapText="1"/>
      <protection/>
    </xf>
    <xf numFmtId="1" fontId="12" fillId="0" borderId="45" xfId="0" applyNumberFormat="1" applyFont="1" applyFill="1" applyBorder="1" applyAlignment="1" applyProtection="1">
      <alignment horizontal="center" vertical="top"/>
      <protection/>
    </xf>
    <xf numFmtId="0" fontId="12" fillId="32" borderId="40" xfId="0" applyNumberFormat="1" applyFont="1" applyFill="1" applyBorder="1" applyAlignment="1" applyProtection="1">
      <alignment horizontal="center" vertical="top"/>
      <protection/>
    </xf>
    <xf numFmtId="1" fontId="13" fillId="0" borderId="17" xfId="0" applyNumberFormat="1" applyFont="1" applyFill="1" applyBorder="1" applyAlignment="1" applyProtection="1">
      <alignment horizontal="center" vertical="center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73" fillId="32" borderId="40" xfId="0" applyNumberFormat="1" applyFont="1" applyFill="1" applyBorder="1" applyAlignment="1" applyProtection="1">
      <alignment horizontal="center" vertical="top"/>
      <protection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72" fillId="32" borderId="11" xfId="0" applyNumberFormat="1" applyFont="1" applyFill="1" applyBorder="1" applyAlignment="1" applyProtection="1">
      <alignment horizontal="center" vertical="top"/>
      <protection/>
    </xf>
    <xf numFmtId="1" fontId="12" fillId="0" borderId="27" xfId="0" applyNumberFormat="1" applyFont="1" applyFill="1" applyBorder="1" applyAlignment="1" applyProtection="1">
      <alignment horizontal="center" vertical="top"/>
      <protection/>
    </xf>
    <xf numFmtId="0" fontId="12" fillId="32" borderId="43" xfId="0" applyNumberFormat="1" applyFont="1" applyFill="1" applyBorder="1" applyAlignment="1" applyProtection="1">
      <alignment horizontal="center" vertical="top"/>
      <protection/>
    </xf>
    <xf numFmtId="1" fontId="13" fillId="0" borderId="42" xfId="0" applyNumberFormat="1" applyFont="1" applyFill="1" applyBorder="1" applyAlignment="1" applyProtection="1">
      <alignment horizontal="center" vertical="center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72" fillId="32" borderId="43" xfId="0" applyNumberFormat="1" applyFont="1" applyFill="1" applyBorder="1" applyAlignment="1" applyProtection="1">
      <alignment horizontal="center" vertical="top"/>
      <protection/>
    </xf>
    <xf numFmtId="0" fontId="72" fillId="32" borderId="20" xfId="0" applyNumberFormat="1" applyFont="1" applyFill="1" applyBorder="1" applyAlignment="1" applyProtection="1">
      <alignment horizontal="center" vertical="top"/>
      <protection/>
    </xf>
    <xf numFmtId="1" fontId="13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2" fillId="0" borderId="40" xfId="0" applyNumberFormat="1" applyFont="1" applyFill="1" applyBorder="1" applyAlignment="1" applyProtection="1">
      <alignment horizontal="center" vertical="top"/>
      <protection/>
    </xf>
    <xf numFmtId="0" fontId="72" fillId="0" borderId="43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49" fontId="12" fillId="0" borderId="43" xfId="0" applyNumberFormat="1" applyFont="1" applyFill="1" applyBorder="1" applyAlignment="1" applyProtection="1">
      <alignment horizontal="center" vertical="top"/>
      <protection/>
    </xf>
    <xf numFmtId="49" fontId="12" fillId="0" borderId="40" xfId="0" applyNumberFormat="1" applyFont="1" applyFill="1" applyBorder="1" applyAlignment="1" applyProtection="1">
      <alignment horizontal="center" vertical="top"/>
      <protection/>
    </xf>
    <xf numFmtId="1" fontId="13" fillId="32" borderId="11" xfId="0" applyNumberFormat="1" applyFont="1" applyFill="1" applyBorder="1" applyAlignment="1" applyProtection="1">
      <alignment horizontal="center" vertical="top"/>
      <protection/>
    </xf>
    <xf numFmtId="1" fontId="13" fillId="32" borderId="19" xfId="0" applyNumberFormat="1" applyFont="1" applyFill="1" applyBorder="1" applyAlignment="1" applyProtection="1">
      <alignment horizontal="center" vertical="top"/>
      <protection/>
    </xf>
    <xf numFmtId="1" fontId="13" fillId="32" borderId="20" xfId="0" applyNumberFormat="1" applyFont="1" applyFill="1" applyBorder="1" applyAlignment="1" applyProtection="1">
      <alignment horizontal="center" vertical="top"/>
      <protection/>
    </xf>
    <xf numFmtId="0" fontId="72" fillId="32" borderId="40" xfId="0" applyNumberFormat="1" applyFont="1" applyFill="1" applyBorder="1" applyAlignment="1" applyProtection="1">
      <alignment horizontal="center" vertical="top"/>
      <protection/>
    </xf>
    <xf numFmtId="0" fontId="13" fillId="32" borderId="18" xfId="0" applyNumberFormat="1" applyFont="1" applyFill="1" applyBorder="1" applyAlignment="1" applyProtection="1">
      <alignment horizontal="left" vertical="top"/>
      <protection/>
    </xf>
    <xf numFmtId="0" fontId="13" fillId="32" borderId="18" xfId="0" applyNumberFormat="1" applyFont="1" applyFill="1" applyBorder="1" applyAlignment="1" applyProtection="1">
      <alignment horizontal="center" vertical="top" wrapText="1"/>
      <protection/>
    </xf>
    <xf numFmtId="0" fontId="13" fillId="32" borderId="42" xfId="0" applyNumberFormat="1" applyFont="1" applyFill="1" applyBorder="1" applyAlignment="1" applyProtection="1">
      <alignment horizontal="center" vertical="top" wrapText="1"/>
      <protection/>
    </xf>
    <xf numFmtId="0" fontId="13" fillId="32" borderId="17" xfId="0" applyNumberFormat="1" applyFont="1" applyFill="1" applyBorder="1" applyAlignment="1" applyProtection="1">
      <alignment horizontal="center" vertical="top" wrapText="1"/>
      <protection/>
    </xf>
    <xf numFmtId="1" fontId="13" fillId="32" borderId="17" xfId="0" applyNumberFormat="1" applyFont="1" applyFill="1" applyBorder="1" applyAlignment="1" applyProtection="1">
      <alignment horizontal="center" vertical="top"/>
      <protection/>
    </xf>
    <xf numFmtId="1" fontId="13" fillId="32" borderId="18" xfId="0" applyNumberFormat="1" applyFont="1" applyFill="1" applyBorder="1" applyAlignment="1" applyProtection="1">
      <alignment horizontal="center" vertical="top"/>
      <protection/>
    </xf>
    <xf numFmtId="1" fontId="13" fillId="32" borderId="42" xfId="0" applyNumberFormat="1" applyFont="1" applyFill="1" applyBorder="1" applyAlignment="1" applyProtection="1">
      <alignment horizontal="center" vertical="top"/>
      <protection/>
    </xf>
    <xf numFmtId="0" fontId="72" fillId="0" borderId="10" xfId="0" applyNumberFormat="1" applyFont="1" applyFill="1" applyBorder="1" applyAlignment="1" applyProtection="1">
      <alignment horizontal="center" vertical="top" wrapText="1"/>
      <protection/>
    </xf>
    <xf numFmtId="0" fontId="72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46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42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1" fontId="13" fillId="0" borderId="17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vertical="top"/>
      <protection/>
    </xf>
    <xf numFmtId="0" fontId="13" fillId="0" borderId="29" xfId="0" applyNumberFormat="1" applyFont="1" applyFill="1" applyBorder="1" applyAlignment="1" applyProtection="1">
      <alignment horizontal="center" vertical="top" wrapText="1"/>
      <protection/>
    </xf>
    <xf numFmtId="0" fontId="13" fillId="0" borderId="37" xfId="0" applyNumberFormat="1" applyFont="1" applyFill="1" applyBorder="1" applyAlignment="1" applyProtection="1">
      <alignment horizontal="center" vertical="top" wrapText="1"/>
      <protection/>
    </xf>
    <xf numFmtId="1" fontId="13" fillId="0" borderId="37" xfId="0" applyNumberFormat="1" applyFont="1" applyFill="1" applyBorder="1" applyAlignment="1" applyProtection="1">
      <alignment horizontal="center" vertical="top"/>
      <protection/>
    </xf>
    <xf numFmtId="1" fontId="13" fillId="0" borderId="10" xfId="0" applyNumberFormat="1" applyFont="1" applyFill="1" applyBorder="1" applyAlignment="1" applyProtection="1">
      <alignment horizontal="center" vertical="top"/>
      <protection/>
    </xf>
    <xf numFmtId="1" fontId="13" fillId="0" borderId="29" xfId="0" applyNumberFormat="1" applyFont="1" applyFill="1" applyBorder="1" applyAlignment="1" applyProtection="1">
      <alignment horizontal="center" vertical="top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43" xfId="0" applyNumberFormat="1" applyFont="1" applyFill="1" applyBorder="1" applyAlignment="1" applyProtection="1">
      <alignment horizontal="center" vertical="top" wrapText="1"/>
      <protection/>
    </xf>
    <xf numFmtId="0" fontId="13" fillId="0" borderId="40" xfId="0" applyNumberFormat="1" applyFont="1" applyFill="1" applyBorder="1" applyAlignment="1" applyProtection="1">
      <alignment horizontal="center" vertical="top" wrapText="1"/>
      <protection/>
    </xf>
    <xf numFmtId="1" fontId="13" fillId="0" borderId="40" xfId="0" applyNumberFormat="1" applyFont="1" applyFill="1" applyBorder="1" applyAlignment="1" applyProtection="1">
      <alignment horizontal="center" vertical="top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0" applyNumberFormat="1" applyFont="1" applyFill="1" applyBorder="1" applyAlignment="1" applyProtection="1">
      <alignment horizontal="center" vertical="center" wrapText="1"/>
      <protection/>
    </xf>
    <xf numFmtId="1" fontId="13" fillId="0" borderId="37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32" borderId="14" xfId="0" applyNumberFormat="1" applyFont="1" applyFill="1" applyBorder="1" applyAlignment="1" applyProtection="1">
      <alignment horizontal="center" vertical="top"/>
      <protection/>
    </xf>
    <xf numFmtId="0" fontId="12" fillId="32" borderId="29" xfId="0" applyNumberFormat="1" applyFont="1" applyFill="1" applyBorder="1" applyAlignment="1" applyProtection="1">
      <alignment horizontal="center" vertical="top" wrapText="1"/>
      <protection/>
    </xf>
    <xf numFmtId="0" fontId="12" fillId="32" borderId="37" xfId="0" applyNumberFormat="1" applyFont="1" applyFill="1" applyBorder="1" applyAlignment="1" applyProtection="1">
      <alignment horizontal="center" vertical="top" wrapText="1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2" fillId="32" borderId="35" xfId="0" applyNumberFormat="1" applyFont="1" applyFill="1" applyBorder="1" applyAlignment="1" applyProtection="1">
      <alignment horizontal="center" vertical="top"/>
      <protection/>
    </xf>
    <xf numFmtId="1" fontId="13" fillId="0" borderId="41" xfId="0" applyNumberFormat="1" applyFont="1" applyFill="1" applyBorder="1" applyAlignment="1" applyProtection="1">
      <alignment horizontal="center" vertical="top"/>
      <protection/>
    </xf>
    <xf numFmtId="0" fontId="72" fillId="32" borderId="24" xfId="0" applyNumberFormat="1" applyFont="1" applyFill="1" applyBorder="1" applyAlignment="1" applyProtection="1">
      <alignment horizontal="center" vertical="top"/>
      <protection/>
    </xf>
    <xf numFmtId="1" fontId="13" fillId="0" borderId="42" xfId="0" applyNumberFormat="1" applyFont="1" applyFill="1" applyBorder="1" applyAlignment="1" applyProtection="1">
      <alignment horizontal="center" vertical="top"/>
      <protection/>
    </xf>
    <xf numFmtId="1" fontId="13" fillId="0" borderId="35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1" fontId="13" fillId="33" borderId="15" xfId="0" applyNumberFormat="1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 applyProtection="1">
      <alignment horizontal="center" vertical="center"/>
      <protection/>
    </xf>
    <xf numFmtId="0" fontId="12" fillId="33" borderId="40" xfId="0" applyNumberFormat="1" applyFont="1" applyFill="1" applyBorder="1" applyAlignment="1" applyProtection="1">
      <alignment horizontal="center" vertical="center"/>
      <protection/>
    </xf>
    <xf numFmtId="0" fontId="12" fillId="33" borderId="37" xfId="0" applyNumberFormat="1" applyFont="1" applyFill="1" applyBorder="1" applyAlignment="1" applyProtection="1">
      <alignment horizontal="center" vertical="center"/>
      <protection/>
    </xf>
    <xf numFmtId="1" fontId="12" fillId="33" borderId="37" xfId="0" applyNumberFormat="1" applyFont="1" applyFill="1" applyBorder="1" applyAlignment="1" applyProtection="1">
      <alignment horizontal="center" vertical="center"/>
      <protection/>
    </xf>
    <xf numFmtId="0" fontId="12" fillId="33" borderId="17" xfId="0" applyNumberFormat="1" applyFont="1" applyFill="1" applyBorder="1" applyAlignment="1" applyProtection="1">
      <alignment horizontal="center" vertical="center"/>
      <protection/>
    </xf>
    <xf numFmtId="1" fontId="13" fillId="33" borderId="11" xfId="0" applyNumberFormat="1" applyFont="1" applyFill="1" applyBorder="1" applyAlignment="1" applyProtection="1">
      <alignment horizontal="center" wrapText="1"/>
      <protection/>
    </xf>
    <xf numFmtId="0" fontId="13" fillId="33" borderId="11" xfId="0" applyNumberFormat="1" applyFont="1" applyFill="1" applyBorder="1" applyAlignment="1" applyProtection="1">
      <alignment horizontal="center" vertical="top"/>
      <protection/>
    </xf>
    <xf numFmtId="0" fontId="12" fillId="33" borderId="40" xfId="0" applyNumberFormat="1" applyFont="1" applyFill="1" applyBorder="1" applyAlignment="1" applyProtection="1">
      <alignment horizontal="center" vertical="top"/>
      <protection/>
    </xf>
    <xf numFmtId="0" fontId="12" fillId="33" borderId="37" xfId="0" applyNumberFormat="1" applyFont="1" applyFill="1" applyBorder="1" applyAlignment="1" applyProtection="1">
      <alignment horizontal="center" vertical="top"/>
      <protection/>
    </xf>
    <xf numFmtId="0" fontId="12" fillId="33" borderId="41" xfId="0" applyNumberFormat="1" applyFont="1" applyFill="1" applyBorder="1" applyAlignment="1" applyProtection="1">
      <alignment horizontal="center" vertical="top"/>
      <protection/>
    </xf>
    <xf numFmtId="0" fontId="12" fillId="33" borderId="39" xfId="0" applyNumberFormat="1" applyFont="1" applyFill="1" applyBorder="1" applyAlignment="1" applyProtection="1">
      <alignment horizontal="center" vertical="top"/>
      <protection/>
    </xf>
    <xf numFmtId="1" fontId="13" fillId="33" borderId="11" xfId="0" applyNumberFormat="1" applyFont="1" applyFill="1" applyBorder="1" applyAlignment="1" applyProtection="1">
      <alignment horizontal="center" vertical="top"/>
      <protection/>
    </xf>
    <xf numFmtId="0" fontId="18" fillId="33" borderId="37" xfId="0" applyNumberFormat="1" applyFont="1" applyFill="1" applyBorder="1" applyAlignment="1" applyProtection="1">
      <alignment horizontal="center" vertical="top"/>
      <protection/>
    </xf>
    <xf numFmtId="0" fontId="12" fillId="33" borderId="17" xfId="0" applyNumberFormat="1" applyFont="1" applyFill="1" applyBorder="1" applyAlignment="1" applyProtection="1">
      <alignment horizontal="center" vertical="top"/>
      <protection/>
    </xf>
    <xf numFmtId="1" fontId="13" fillId="33" borderId="17" xfId="0" applyNumberFormat="1" applyFont="1" applyFill="1" applyBorder="1" applyAlignment="1" applyProtection="1">
      <alignment horizontal="center" vertical="top"/>
      <protection/>
    </xf>
    <xf numFmtId="0" fontId="13" fillId="33" borderId="40" xfId="0" applyNumberFormat="1" applyFont="1" applyFill="1" applyBorder="1" applyAlignment="1" applyProtection="1">
      <alignment horizontal="center" vertical="top"/>
      <protection/>
    </xf>
    <xf numFmtId="1" fontId="13" fillId="33" borderId="17" xfId="0" applyNumberFormat="1" applyFont="1" applyFill="1" applyBorder="1" applyAlignment="1" applyProtection="1">
      <alignment horizontal="center" vertical="center"/>
      <protection/>
    </xf>
    <xf numFmtId="0" fontId="12" fillId="33" borderId="11" xfId="0" applyNumberFormat="1" applyFont="1" applyFill="1" applyBorder="1" applyAlignment="1" applyProtection="1">
      <alignment horizontal="center" vertical="top"/>
      <protection/>
    </xf>
    <xf numFmtId="1" fontId="13" fillId="33" borderId="19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1" fontId="12" fillId="33" borderId="10" xfId="0" applyNumberFormat="1" applyFont="1" applyFill="1" applyBorder="1" applyAlignment="1" applyProtection="1">
      <alignment horizontal="center" vertical="center"/>
      <protection/>
    </xf>
    <xf numFmtId="1" fontId="13" fillId="33" borderId="23" xfId="0" applyNumberFormat="1" applyFont="1" applyFill="1" applyBorder="1" applyAlignment="1" applyProtection="1">
      <alignment horizontal="center" vertical="center"/>
      <protection/>
    </xf>
    <xf numFmtId="0" fontId="12" fillId="33" borderId="24" xfId="0" applyNumberFormat="1" applyFont="1" applyFill="1" applyBorder="1" applyAlignment="1" applyProtection="1">
      <alignment horizontal="center" vertical="center"/>
      <protection/>
    </xf>
    <xf numFmtId="1" fontId="13" fillId="0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/>
      <protection/>
    </xf>
    <xf numFmtId="0" fontId="13" fillId="32" borderId="50" xfId="0" applyNumberFormat="1" applyFont="1" applyFill="1" applyBorder="1" applyAlignment="1" applyProtection="1">
      <alignment horizontal="center" vertical="top"/>
      <protection/>
    </xf>
    <xf numFmtId="0" fontId="12" fillId="0" borderId="48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center" vertical="top"/>
      <protection/>
    </xf>
    <xf numFmtId="0" fontId="12" fillId="0" borderId="51" xfId="0" applyNumberFormat="1" applyFont="1" applyFill="1" applyBorder="1" applyAlignment="1" applyProtection="1">
      <alignment horizontal="center" vertical="top"/>
      <protection/>
    </xf>
    <xf numFmtId="0" fontId="12" fillId="0" borderId="52" xfId="0" applyNumberFormat="1" applyFont="1" applyFill="1" applyBorder="1" applyAlignment="1" applyProtection="1">
      <alignment horizontal="center" vertical="top"/>
      <protection/>
    </xf>
    <xf numFmtId="0" fontId="18" fillId="0" borderId="33" xfId="0" applyNumberFormat="1" applyFont="1" applyFill="1" applyBorder="1" applyAlignment="1" applyProtection="1">
      <alignment horizontal="center" vertical="top"/>
      <protection/>
    </xf>
    <xf numFmtId="0" fontId="12" fillId="32" borderId="48" xfId="0" applyNumberFormat="1" applyFont="1" applyFill="1" applyBorder="1" applyAlignment="1" applyProtection="1">
      <alignment horizontal="center" vertical="top"/>
      <protection/>
    </xf>
    <xf numFmtId="0" fontId="12" fillId="32" borderId="33" xfId="0" applyNumberFormat="1" applyFont="1" applyFill="1" applyBorder="1" applyAlignment="1" applyProtection="1">
      <alignment horizontal="center" vertical="top"/>
      <protection/>
    </xf>
    <xf numFmtId="0" fontId="12" fillId="32" borderId="49" xfId="0" applyNumberFormat="1" applyFont="1" applyFill="1" applyBorder="1" applyAlignment="1" applyProtection="1">
      <alignment horizontal="center" vertical="top"/>
      <protection/>
    </xf>
    <xf numFmtId="0" fontId="13" fillId="32" borderId="48" xfId="0" applyNumberFormat="1" applyFont="1" applyFill="1" applyBorder="1" applyAlignment="1" applyProtection="1">
      <alignment horizontal="center" vertical="top"/>
      <protection/>
    </xf>
    <xf numFmtId="1" fontId="13" fillId="0" borderId="49" xfId="0" applyNumberFormat="1" applyFont="1" applyFill="1" applyBorder="1" applyAlignment="1" applyProtection="1">
      <alignment horizontal="center" vertical="center"/>
      <protection/>
    </xf>
    <xf numFmtId="0" fontId="12" fillId="32" borderId="50" xfId="0" applyNumberFormat="1" applyFont="1" applyFill="1" applyBorder="1" applyAlignment="1" applyProtection="1">
      <alignment horizontal="center" vertical="top"/>
      <protection/>
    </xf>
    <xf numFmtId="1" fontId="13" fillId="33" borderId="40" xfId="0" applyNumberFormat="1" applyFont="1" applyFill="1" applyBorder="1" applyAlignment="1" applyProtection="1">
      <alignment horizontal="center" vertical="center"/>
      <protection/>
    </xf>
    <xf numFmtId="0" fontId="12" fillId="33" borderId="41" xfId="0" applyNumberFormat="1" applyFont="1" applyFill="1" applyBorder="1" applyAlignment="1" applyProtection="1">
      <alignment horizontal="center" vertical="center"/>
      <protection/>
    </xf>
    <xf numFmtId="0" fontId="12" fillId="33" borderId="41" xfId="0" applyNumberFormat="1" applyFont="1" applyFill="1" applyBorder="1" applyAlignment="1" applyProtection="1">
      <alignment horizontal="center" vertical="center" wrapText="1"/>
      <protection/>
    </xf>
    <xf numFmtId="0" fontId="72" fillId="33" borderId="37" xfId="0" applyNumberFormat="1" applyFont="1" applyFill="1" applyBorder="1" applyAlignment="1" applyProtection="1">
      <alignment horizontal="center" vertical="top"/>
      <protection/>
    </xf>
    <xf numFmtId="0" fontId="72" fillId="33" borderId="40" xfId="0" applyNumberFormat="1" applyFont="1" applyFill="1" applyBorder="1" applyAlignment="1" applyProtection="1">
      <alignment horizontal="center" vertical="top"/>
      <protection/>
    </xf>
    <xf numFmtId="0" fontId="72" fillId="33" borderId="11" xfId="0" applyNumberFormat="1" applyFont="1" applyFill="1" applyBorder="1" applyAlignment="1" applyProtection="1">
      <alignment horizontal="center" vertical="top"/>
      <protection/>
    </xf>
    <xf numFmtId="1" fontId="13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32" borderId="35" xfId="0" applyNumberFormat="1" applyFont="1" applyFill="1" applyBorder="1" applyAlignment="1" applyProtection="1">
      <alignment horizontal="center" vertical="center" wrapText="1"/>
      <protection/>
    </xf>
    <xf numFmtId="0" fontId="13" fillId="33" borderId="37" xfId="0" applyNumberFormat="1" applyFont="1" applyFill="1" applyBorder="1" applyAlignment="1" applyProtection="1">
      <alignment horizontal="center" vertical="center"/>
      <protection/>
    </xf>
    <xf numFmtId="0" fontId="13" fillId="33" borderId="41" xfId="0" applyNumberFormat="1" applyFont="1" applyFill="1" applyBorder="1" applyAlignment="1" applyProtection="1">
      <alignment horizontal="center" vertical="center"/>
      <protection/>
    </xf>
    <xf numFmtId="0" fontId="13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vertical="top"/>
      <protection/>
    </xf>
    <xf numFmtId="0" fontId="12" fillId="33" borderId="40" xfId="0" applyNumberFormat="1" applyFont="1" applyFill="1" applyBorder="1" applyAlignment="1" applyProtection="1">
      <alignment vertical="top"/>
      <protection/>
    </xf>
    <xf numFmtId="0" fontId="12" fillId="33" borderId="39" xfId="0" applyNumberFormat="1" applyFont="1" applyFill="1" applyBorder="1" applyAlignment="1" applyProtection="1">
      <alignment vertical="top"/>
      <protection/>
    </xf>
    <xf numFmtId="0" fontId="13" fillId="33" borderId="45" xfId="0" applyNumberFormat="1" applyFont="1" applyFill="1" applyBorder="1" applyAlignment="1" applyProtection="1">
      <alignment horizontal="center" vertical="top"/>
      <protection/>
    </xf>
    <xf numFmtId="0" fontId="7" fillId="33" borderId="11" xfId="0" applyNumberFormat="1" applyFont="1" applyFill="1" applyBorder="1" applyAlignment="1" applyProtection="1">
      <alignment vertical="top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13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vertical="top"/>
      <protection/>
    </xf>
    <xf numFmtId="0" fontId="12" fillId="0" borderId="43" xfId="0" applyNumberFormat="1" applyFont="1" applyFill="1" applyBorder="1" applyAlignment="1" applyProtection="1">
      <alignment vertical="top"/>
      <protection/>
    </xf>
    <xf numFmtId="0" fontId="12" fillId="0" borderId="44" xfId="0" applyNumberFormat="1" applyFont="1" applyFill="1" applyBorder="1" applyAlignment="1" applyProtection="1">
      <alignment vertical="top"/>
      <protection/>
    </xf>
    <xf numFmtId="0" fontId="13" fillId="32" borderId="27" xfId="0" applyNumberFormat="1" applyFont="1" applyFill="1" applyBorder="1" applyAlignment="1" applyProtection="1">
      <alignment horizontal="center" vertical="top"/>
      <protection/>
    </xf>
    <xf numFmtId="0" fontId="7" fillId="32" borderId="20" xfId="0" applyNumberFormat="1" applyFont="1" applyFill="1" applyBorder="1" applyAlignment="1" applyProtection="1">
      <alignment vertical="top"/>
      <protection/>
    </xf>
    <xf numFmtId="0" fontId="5" fillId="33" borderId="37" xfId="0" applyNumberFormat="1" applyFont="1" applyFill="1" applyBorder="1" applyAlignment="1" applyProtection="1">
      <alignment vertical="top"/>
      <protection/>
    </xf>
    <xf numFmtId="0" fontId="5" fillId="33" borderId="37" xfId="0" applyNumberFormat="1" applyFont="1" applyFill="1" applyBorder="1" applyAlignment="1" applyProtection="1">
      <alignment vertical="center"/>
      <protection/>
    </xf>
    <xf numFmtId="0" fontId="5" fillId="33" borderId="41" xfId="0" applyNumberFormat="1" applyFont="1" applyFill="1" applyBorder="1" applyAlignment="1" applyProtection="1">
      <alignment vertical="center"/>
      <protection/>
    </xf>
    <xf numFmtId="0" fontId="5" fillId="33" borderId="40" xfId="0" applyNumberFormat="1" applyFont="1" applyFill="1" applyBorder="1" applyAlignment="1" applyProtection="1">
      <alignment vertical="center"/>
      <protection/>
    </xf>
    <xf numFmtId="0" fontId="7" fillId="33" borderId="37" xfId="0" applyNumberFormat="1" applyFont="1" applyFill="1" applyBorder="1" applyAlignment="1" applyProtection="1">
      <alignment vertical="top"/>
      <protection/>
    </xf>
    <xf numFmtId="0" fontId="7" fillId="33" borderId="17" xfId="0" applyNumberFormat="1" applyFont="1" applyFill="1" applyBorder="1" applyAlignment="1" applyProtection="1">
      <alignment vertical="top"/>
      <protection/>
    </xf>
    <xf numFmtId="0" fontId="13" fillId="33" borderId="15" xfId="0" applyNumberFormat="1" applyFont="1" applyFill="1" applyBorder="1" applyAlignment="1" applyProtection="1">
      <alignment horizontal="center" vertical="top"/>
      <protection/>
    </xf>
    <xf numFmtId="0" fontId="7" fillId="33" borderId="41" xfId="0" applyNumberFormat="1" applyFont="1" applyFill="1" applyBorder="1" applyAlignment="1" applyProtection="1">
      <alignment vertical="top"/>
      <protection/>
    </xf>
    <xf numFmtId="0" fontId="13" fillId="32" borderId="46" xfId="0" applyNumberFormat="1" applyFont="1" applyFill="1" applyBorder="1" applyAlignment="1" applyProtection="1">
      <alignment horizontal="center" vertical="top"/>
      <protection/>
    </xf>
    <xf numFmtId="0" fontId="12" fillId="32" borderId="44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vertical="top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0" fontId="5" fillId="0" borderId="35" xfId="0" applyNumberFormat="1" applyFont="1" applyFill="1" applyBorder="1" applyAlignment="1" applyProtection="1">
      <alignment vertical="center"/>
      <protection/>
    </xf>
    <xf numFmtId="0" fontId="5" fillId="0" borderId="43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vertical="top"/>
      <protection/>
    </xf>
    <xf numFmtId="0" fontId="7" fillId="0" borderId="42" xfId="0" applyNumberFormat="1" applyFont="1" applyFill="1" applyBorder="1" applyAlignment="1" applyProtection="1">
      <alignment vertical="top"/>
      <protection/>
    </xf>
    <xf numFmtId="0" fontId="7" fillId="0" borderId="46" xfId="0" applyNumberFormat="1" applyFont="1" applyFill="1" applyBorder="1" applyAlignment="1" applyProtection="1">
      <alignment vertical="top"/>
      <protection/>
    </xf>
    <xf numFmtId="0" fontId="7" fillId="0" borderId="20" xfId="0" applyNumberFormat="1" applyFont="1" applyFill="1" applyBorder="1" applyAlignment="1" applyProtection="1">
      <alignment vertical="top"/>
      <protection/>
    </xf>
    <xf numFmtId="0" fontId="5" fillId="33" borderId="40" xfId="0" applyNumberFormat="1" applyFont="1" applyFill="1" applyBorder="1" applyAlignment="1" applyProtection="1">
      <alignment vertical="top"/>
      <protection/>
    </xf>
    <xf numFmtId="0" fontId="5" fillId="0" borderId="23" xfId="0" applyNumberFormat="1" applyFont="1" applyFill="1" applyBorder="1" applyAlignment="1" applyProtection="1">
      <alignment vertical="top"/>
      <protection/>
    </xf>
    <xf numFmtId="0" fontId="5" fillId="0" borderId="43" xfId="0" applyNumberFormat="1" applyFont="1" applyFill="1" applyBorder="1" applyAlignment="1" applyProtection="1">
      <alignment vertical="top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44" xfId="0" applyNumberFormat="1" applyFont="1" applyFill="1" applyBorder="1" applyAlignment="1" applyProtection="1">
      <alignment horizontal="center" vertical="center"/>
      <protection/>
    </xf>
    <xf numFmtId="0" fontId="27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27" fillId="33" borderId="41" xfId="0" applyNumberFormat="1" applyFont="1" applyFill="1" applyBorder="1" applyAlignment="1" applyProtection="1">
      <alignment horizontal="center" vertical="center" textRotation="90" wrapText="1"/>
      <protection/>
    </xf>
    <xf numFmtId="0" fontId="13" fillId="32" borderId="26" xfId="0" applyNumberFormat="1" applyFont="1" applyFill="1" applyBorder="1" applyAlignment="1" applyProtection="1">
      <alignment horizontal="center" vertical="top" wrapText="1"/>
      <protection/>
    </xf>
    <xf numFmtId="0" fontId="13" fillId="32" borderId="53" xfId="0" applyNumberFormat="1" applyFont="1" applyFill="1" applyBorder="1" applyAlignment="1" applyProtection="1">
      <alignment horizontal="center" vertical="top" wrapText="1"/>
      <protection/>
    </xf>
    <xf numFmtId="0" fontId="73" fillId="32" borderId="26" xfId="0" applyNumberFormat="1" applyFont="1" applyFill="1" applyBorder="1" applyAlignment="1" applyProtection="1">
      <alignment horizontal="center" vertical="top"/>
      <protection/>
    </xf>
    <xf numFmtId="0" fontId="73" fillId="32" borderId="53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10" fillId="0" borderId="24" xfId="0" applyNumberFormat="1" applyFont="1" applyFill="1" applyBorder="1" applyAlignment="1" applyProtection="1">
      <alignment vertical="top"/>
      <protection/>
    </xf>
    <xf numFmtId="0" fontId="13" fillId="33" borderId="21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5" xfId="0" applyNumberFormat="1" applyFont="1" applyFill="1" applyBorder="1" applyAlignment="1" applyProtection="1">
      <alignment vertical="top"/>
      <protection/>
    </xf>
    <xf numFmtId="1" fontId="13" fillId="0" borderId="11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1" fontId="13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2" fillId="0" borderId="18" xfId="0" applyNumberFormat="1" applyFont="1" applyFill="1" applyBorder="1" applyAlignment="1" applyProtection="1">
      <alignment horizontal="center" vertical="top"/>
      <protection/>
    </xf>
    <xf numFmtId="0" fontId="12" fillId="0" borderId="42" xfId="0" applyNumberFormat="1" applyFont="1" applyFill="1" applyBorder="1" applyAlignment="1" applyProtection="1">
      <alignment horizontal="center" vertical="top"/>
      <protection/>
    </xf>
    <xf numFmtId="0" fontId="73" fillId="0" borderId="40" xfId="0" applyNumberFormat="1" applyFont="1" applyFill="1" applyBorder="1" applyAlignment="1" applyProtection="1">
      <alignment horizontal="center" vertical="top"/>
      <protection/>
    </xf>
    <xf numFmtId="0" fontId="73" fillId="0" borderId="23" xfId="0" applyNumberFormat="1" applyFont="1" applyFill="1" applyBorder="1" applyAlignment="1" applyProtection="1">
      <alignment horizontal="center" vertical="top"/>
      <protection/>
    </xf>
    <xf numFmtId="0" fontId="13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48" xfId="0" applyNumberFormat="1" applyFont="1" applyFill="1" applyBorder="1" applyAlignment="1" applyProtection="1">
      <alignment horizontal="center" vertical="center"/>
      <protection/>
    </xf>
    <xf numFmtId="1" fontId="13" fillId="0" borderId="40" xfId="0" applyNumberFormat="1" applyFont="1" applyFill="1" applyBorder="1" applyAlignment="1" applyProtection="1">
      <alignment horizontal="center" vertical="center"/>
      <protection/>
    </xf>
    <xf numFmtId="1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3" fillId="0" borderId="55" xfId="0" applyNumberFormat="1" applyFont="1" applyFill="1" applyBorder="1" applyAlignment="1" applyProtection="1">
      <alignment horizontal="center" vertical="center"/>
      <protection/>
    </xf>
    <xf numFmtId="1" fontId="13" fillId="0" borderId="56" xfId="0" applyNumberFormat="1" applyFont="1" applyFill="1" applyBorder="1" applyAlignment="1" applyProtection="1">
      <alignment horizontal="center" vertical="center"/>
      <protection/>
    </xf>
    <xf numFmtId="1" fontId="13" fillId="0" borderId="26" xfId="0" applyNumberFormat="1" applyFont="1" applyFill="1" applyBorder="1" applyAlignment="1" applyProtection="1">
      <alignment horizontal="center" vertical="center"/>
      <protection/>
    </xf>
    <xf numFmtId="1" fontId="13" fillId="0" borderId="57" xfId="0" applyNumberFormat="1" applyFont="1" applyFill="1" applyBorder="1" applyAlignment="1" applyProtection="1">
      <alignment horizontal="center" vertical="center"/>
      <protection/>
    </xf>
    <xf numFmtId="1" fontId="13" fillId="0" borderId="58" xfId="0" applyNumberFormat="1" applyFont="1" applyFill="1" applyBorder="1" applyAlignment="1" applyProtection="1">
      <alignment horizontal="center" vertical="center"/>
      <protection/>
    </xf>
    <xf numFmtId="1" fontId="13" fillId="0" borderId="27" xfId="0" applyNumberFormat="1" applyFont="1" applyFill="1" applyBorder="1" applyAlignment="1" applyProtection="1">
      <alignment horizontal="center" vertical="center"/>
      <protection/>
    </xf>
    <xf numFmtId="1" fontId="13" fillId="33" borderId="25" xfId="0" applyNumberFormat="1" applyFont="1" applyFill="1" applyBorder="1" applyAlignment="1" applyProtection="1">
      <alignment horizontal="center" vertical="center"/>
      <protection/>
    </xf>
    <xf numFmtId="1" fontId="13" fillId="33" borderId="56" xfId="0" applyNumberFormat="1" applyFont="1" applyFill="1" applyBorder="1" applyAlignment="1" applyProtection="1">
      <alignment horizontal="center" vertical="center"/>
      <protection/>
    </xf>
    <xf numFmtId="1" fontId="12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1" fontId="13" fillId="0" borderId="59" xfId="0" applyNumberFormat="1" applyFont="1" applyFill="1" applyBorder="1" applyAlignment="1" applyProtection="1">
      <alignment horizontal="center" vertical="center"/>
      <protection/>
    </xf>
    <xf numFmtId="1" fontId="13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27" xfId="0" applyNumberFormat="1" applyFont="1" applyFill="1" applyBorder="1" applyAlignment="1" applyProtection="1">
      <alignment horizontal="center" vertical="top"/>
      <protection/>
    </xf>
    <xf numFmtId="1" fontId="12" fillId="0" borderId="48" xfId="0" applyNumberFormat="1" applyFont="1" applyFill="1" applyBorder="1" applyAlignment="1" applyProtection="1">
      <alignment horizontal="center" vertical="top"/>
      <protection/>
    </xf>
    <xf numFmtId="1" fontId="12" fillId="33" borderId="23" xfId="0" applyNumberFormat="1" applyFont="1" applyFill="1" applyBorder="1" applyAlignment="1" applyProtection="1">
      <alignment horizontal="center" vertical="top"/>
      <protection/>
    </xf>
    <xf numFmtId="1" fontId="12" fillId="33" borderId="40" xfId="0" applyNumberFormat="1" applyFont="1" applyFill="1" applyBorder="1" applyAlignment="1" applyProtection="1">
      <alignment horizontal="center" vertical="top"/>
      <protection/>
    </xf>
    <xf numFmtId="1" fontId="12" fillId="0" borderId="53" xfId="0" applyNumberFormat="1" applyFont="1" applyFill="1" applyBorder="1" applyAlignment="1" applyProtection="1">
      <alignment horizontal="center" vertical="top"/>
      <protection/>
    </xf>
    <xf numFmtId="1" fontId="13" fillId="0" borderId="45" xfId="0" applyNumberFormat="1" applyFont="1" applyFill="1" applyBorder="1" applyAlignment="1" applyProtection="1">
      <alignment horizontal="center" vertical="center"/>
      <protection/>
    </xf>
    <xf numFmtId="1" fontId="13" fillId="33" borderId="45" xfId="0" applyNumberFormat="1" applyFont="1" applyFill="1" applyBorder="1" applyAlignment="1" applyProtection="1">
      <alignment horizontal="center" vertical="center"/>
      <protection/>
    </xf>
    <xf numFmtId="1" fontId="13" fillId="33" borderId="38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center" vertical="center"/>
      <protection/>
    </xf>
    <xf numFmtId="1" fontId="13" fillId="0" borderId="55" xfId="0" applyNumberFormat="1" applyFont="1" applyFill="1" applyBorder="1" applyAlignment="1" applyProtection="1">
      <alignment horizontal="center" vertical="center" wrapText="1"/>
      <protection/>
    </xf>
    <xf numFmtId="1" fontId="13" fillId="33" borderId="34" xfId="0" applyNumberFormat="1" applyFont="1" applyFill="1" applyBorder="1" applyAlignment="1" applyProtection="1">
      <alignment horizontal="center" vertical="center"/>
      <protection/>
    </xf>
    <xf numFmtId="0" fontId="12" fillId="33" borderId="40" xfId="0" applyNumberFormat="1" applyFont="1" applyFill="1" applyBorder="1" applyAlignment="1" applyProtection="1">
      <alignment horizontal="center" vertical="center" wrapText="1"/>
      <protection/>
    </xf>
    <xf numFmtId="0" fontId="12" fillId="32" borderId="23" xfId="0" applyNumberFormat="1" applyFont="1" applyFill="1" applyBorder="1" applyAlignment="1" applyProtection="1">
      <alignment horizontal="center" vertical="center" wrapText="1"/>
      <protection/>
    </xf>
    <xf numFmtId="0" fontId="12" fillId="32" borderId="43" xfId="0" applyNumberFormat="1" applyFont="1" applyFill="1" applyBorder="1" applyAlignment="1" applyProtection="1">
      <alignment horizontal="center" vertical="center" wrapText="1"/>
      <protection/>
    </xf>
    <xf numFmtId="0" fontId="12" fillId="33" borderId="34" xfId="0" applyNumberFormat="1" applyFont="1" applyFill="1" applyBorder="1" applyAlignment="1" applyProtection="1">
      <alignment horizontal="center" vertical="center" wrapText="1"/>
      <protection/>
    </xf>
    <xf numFmtId="1" fontId="13" fillId="0" borderId="20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0" fontId="13" fillId="0" borderId="60" xfId="0" applyNumberFormat="1" applyFont="1" applyFill="1" applyBorder="1" applyAlignment="1" applyProtection="1">
      <alignment horizontal="center" vertical="top"/>
      <protection/>
    </xf>
    <xf numFmtId="1" fontId="13" fillId="0" borderId="20" xfId="0" applyNumberFormat="1" applyFont="1" applyFill="1" applyBorder="1" applyAlignment="1" applyProtection="1">
      <alignment horizontal="center" vertical="top"/>
      <protection/>
    </xf>
    <xf numFmtId="1" fontId="13" fillId="0" borderId="60" xfId="0" applyNumberFormat="1" applyFont="1" applyFill="1" applyBorder="1" applyAlignment="1" applyProtection="1">
      <alignment horizontal="center" vertical="top"/>
      <protection/>
    </xf>
    <xf numFmtId="1" fontId="13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33" borderId="21" xfId="0" applyNumberFormat="1" applyFont="1" applyFill="1" applyBorder="1" applyAlignment="1" applyProtection="1">
      <alignment horizontal="center" vertical="center" wrapText="1"/>
      <protection/>
    </xf>
    <xf numFmtId="1" fontId="13" fillId="0" borderId="59" xfId="0" applyNumberFormat="1" applyFont="1" applyFill="1" applyBorder="1" applyAlignment="1" applyProtection="1">
      <alignment horizontal="center" vertical="top"/>
      <protection/>
    </xf>
    <xf numFmtId="1" fontId="13" fillId="33" borderId="21" xfId="0" applyNumberFormat="1" applyFont="1" applyFill="1" applyBorder="1" applyAlignment="1" applyProtection="1">
      <alignment horizontal="center" vertical="top"/>
      <protection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0" fontId="13" fillId="32" borderId="50" xfId="0" applyNumberFormat="1" applyFont="1" applyFill="1" applyBorder="1" applyAlignment="1" applyProtection="1">
      <alignment horizontal="center" vertical="top" wrapText="1"/>
      <protection/>
    </xf>
    <xf numFmtId="49" fontId="12" fillId="0" borderId="48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center" vertical="top" wrapText="1"/>
      <protection/>
    </xf>
    <xf numFmtId="0" fontId="12" fillId="0" borderId="51" xfId="0" applyNumberFormat="1" applyFont="1" applyFill="1" applyBorder="1" applyAlignment="1" applyProtection="1">
      <alignment horizontal="center" vertical="top" wrapText="1"/>
      <protection/>
    </xf>
    <xf numFmtId="49" fontId="12" fillId="0" borderId="48" xfId="0" applyNumberFormat="1" applyFont="1" applyFill="1" applyBorder="1" applyAlignment="1" applyProtection="1">
      <alignment horizontal="center" vertical="top" wrapText="1"/>
      <protection/>
    </xf>
    <xf numFmtId="0" fontId="12" fillId="0" borderId="48" xfId="0" applyNumberFormat="1" applyFont="1" applyFill="1" applyBorder="1" applyAlignment="1" applyProtection="1">
      <alignment horizontal="center" vertical="top" wrapText="1"/>
      <protection/>
    </xf>
    <xf numFmtId="0" fontId="13" fillId="0" borderId="33" xfId="0" applyNumberFormat="1" applyFont="1" applyFill="1" applyBorder="1" applyAlignment="1" applyProtection="1">
      <alignment horizontal="center" vertical="top" wrapText="1"/>
      <protection/>
    </xf>
    <xf numFmtId="0" fontId="13" fillId="0" borderId="48" xfId="0" applyNumberFormat="1" applyFont="1" applyFill="1" applyBorder="1" applyAlignment="1" applyProtection="1">
      <alignment horizontal="center" vertical="top" wrapText="1"/>
      <protection/>
    </xf>
    <xf numFmtId="0" fontId="13" fillId="0" borderId="49" xfId="0" applyNumberFormat="1" applyFont="1" applyFill="1" applyBorder="1" applyAlignment="1" applyProtection="1">
      <alignment horizontal="center" vertical="top" wrapText="1"/>
      <protection/>
    </xf>
    <xf numFmtId="0" fontId="13" fillId="32" borderId="49" xfId="0" applyNumberFormat="1" applyFont="1" applyFill="1" applyBorder="1" applyAlignment="1" applyProtection="1">
      <alignment horizontal="center" vertical="top" wrapText="1"/>
      <protection/>
    </xf>
    <xf numFmtId="0" fontId="12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49" xfId="0" applyNumberFormat="1" applyFont="1" applyFill="1" applyBorder="1" applyAlignment="1" applyProtection="1">
      <alignment horizontal="center" vertical="center" wrapText="1"/>
      <protection/>
    </xf>
    <xf numFmtId="49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2" fillId="0" borderId="49" xfId="0" applyNumberFormat="1" applyFont="1" applyFill="1" applyBorder="1" applyAlignment="1" applyProtection="1">
      <alignment horizontal="center" vertical="center" wrapText="1"/>
      <protection/>
    </xf>
    <xf numFmtId="0" fontId="12" fillId="0" borderId="61" xfId="0" applyNumberFormat="1" applyFont="1" applyFill="1" applyBorder="1" applyAlignment="1" applyProtection="1">
      <alignment horizontal="center" vertical="top" wrapText="1"/>
      <protection/>
    </xf>
    <xf numFmtId="0" fontId="12" fillId="32" borderId="48" xfId="0" applyNumberFormat="1" applyFont="1" applyFill="1" applyBorder="1" applyAlignment="1" applyProtection="1">
      <alignment horizontal="center" vertical="top" wrapText="1"/>
      <protection/>
    </xf>
    <xf numFmtId="0" fontId="12" fillId="32" borderId="33" xfId="0" applyNumberFormat="1" applyFont="1" applyFill="1" applyBorder="1" applyAlignment="1" applyProtection="1">
      <alignment horizontal="center" vertical="top" wrapText="1"/>
      <protection/>
    </xf>
    <xf numFmtId="0" fontId="12" fillId="32" borderId="49" xfId="0" applyNumberFormat="1" applyFont="1" applyFill="1" applyBorder="1" applyAlignment="1" applyProtection="1">
      <alignment horizontal="center" vertical="top" wrapText="1"/>
      <protection/>
    </xf>
    <xf numFmtId="0" fontId="12" fillId="0" borderId="49" xfId="0" applyNumberFormat="1" applyFont="1" applyFill="1" applyBorder="1" applyAlignment="1" applyProtection="1">
      <alignment horizontal="center" vertical="top" wrapText="1"/>
      <protection/>
    </xf>
    <xf numFmtId="0" fontId="13" fillId="0" borderId="40" xfId="0" applyNumberFormat="1" applyFont="1" applyFill="1" applyBorder="1" applyAlignment="1" applyProtection="1">
      <alignment horizontal="center" vertical="top"/>
      <protection/>
    </xf>
    <xf numFmtId="0" fontId="74" fillId="32" borderId="11" xfId="0" applyNumberFormat="1" applyFont="1" applyFill="1" applyBorder="1" applyAlignment="1" applyProtection="1">
      <alignment horizontal="center" vertical="top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horizontal="left" wrapText="1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top"/>
      <protection/>
    </xf>
    <xf numFmtId="0" fontId="12" fillId="0" borderId="42" xfId="0" applyNumberFormat="1" applyFont="1" applyFill="1" applyBorder="1" applyAlignment="1" applyProtection="1">
      <alignment horizontal="left" vertical="top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top"/>
      <protection/>
    </xf>
    <xf numFmtId="0" fontId="13" fillId="32" borderId="20" xfId="0" applyNumberFormat="1" applyFont="1" applyFill="1" applyBorder="1" applyAlignment="1" applyProtection="1">
      <alignment horizontal="left" vertical="top" wrapText="1"/>
      <protection/>
    </xf>
    <xf numFmtId="0" fontId="12" fillId="0" borderId="35" xfId="0" applyNumberFormat="1" applyFont="1" applyFill="1" applyBorder="1" applyAlignment="1" applyProtection="1">
      <alignment horizontal="left" vertical="top"/>
      <protection/>
    </xf>
    <xf numFmtId="0" fontId="12" fillId="0" borderId="43" xfId="0" applyNumberFormat="1" applyFont="1" applyFill="1" applyBorder="1" applyAlignment="1" applyProtection="1">
      <alignment horizontal="left" vertical="top" wrapText="1"/>
      <protection/>
    </xf>
    <xf numFmtId="0" fontId="12" fillId="0" borderId="44" xfId="0" applyNumberFormat="1" applyFont="1" applyFill="1" applyBorder="1" applyAlignment="1" applyProtection="1">
      <alignment horizontal="left" vertical="top" wrapText="1"/>
      <protection/>
    </xf>
    <xf numFmtId="0" fontId="13" fillId="32" borderId="20" xfId="0" applyNumberFormat="1" applyFont="1" applyFill="1" applyBorder="1" applyAlignment="1" applyProtection="1">
      <alignment horizontal="left" vertical="top"/>
      <protection/>
    </xf>
    <xf numFmtId="0" fontId="12" fillId="0" borderId="29" xfId="0" applyNumberFormat="1" applyFont="1" applyFill="1" applyBorder="1" applyAlignment="1" applyProtection="1">
      <alignment horizontal="left" vertical="top" wrapText="1"/>
      <protection/>
    </xf>
    <xf numFmtId="0" fontId="77" fillId="0" borderId="29" xfId="0" applyNumberFormat="1" applyFont="1" applyFill="1" applyBorder="1" applyAlignment="1" applyProtection="1">
      <alignment horizontal="left" vertical="top" wrapText="1"/>
      <protection/>
    </xf>
    <xf numFmtId="0" fontId="77" fillId="0" borderId="35" xfId="0" applyNumberFormat="1" applyFont="1" applyFill="1" applyBorder="1" applyAlignment="1" applyProtection="1">
      <alignment horizontal="left" vertical="top" wrapText="1"/>
      <protection/>
    </xf>
    <xf numFmtId="0" fontId="12" fillId="0" borderId="42" xfId="0" applyNumberFormat="1" applyFont="1" applyFill="1" applyBorder="1" applyAlignment="1" applyProtection="1">
      <alignment horizontal="left" vertical="top" wrapText="1"/>
      <protection/>
    </xf>
    <xf numFmtId="0" fontId="13" fillId="32" borderId="42" xfId="0" applyNumberFormat="1" applyFont="1" applyFill="1" applyBorder="1" applyAlignment="1" applyProtection="1">
      <alignment horizontal="left" vertical="top" wrapText="1"/>
      <protection/>
    </xf>
    <xf numFmtId="0" fontId="77" fillId="0" borderId="27" xfId="0" applyNumberFormat="1" applyFont="1" applyFill="1" applyBorder="1" applyAlignment="1" applyProtection="1">
      <alignment horizontal="left" vertical="top" wrapText="1"/>
      <protection/>
    </xf>
    <xf numFmtId="0" fontId="13" fillId="34" borderId="42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62" xfId="0" applyNumberFormat="1" applyFont="1" applyFill="1" applyBorder="1" applyAlignment="1" applyProtection="1">
      <alignment horizontal="center" vertical="center" wrapText="1"/>
      <protection/>
    </xf>
    <xf numFmtId="0" fontId="13" fillId="0" borderId="49" xfId="0" applyNumberFormat="1" applyFont="1" applyFill="1" applyBorder="1" applyAlignment="1" applyProtection="1">
      <alignment horizontal="center" vertical="top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center" vertical="top"/>
      <protection/>
    </xf>
    <xf numFmtId="49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wrapText="1"/>
      <protection/>
    </xf>
    <xf numFmtId="0" fontId="13" fillId="0" borderId="19" xfId="0" applyNumberFormat="1" applyFont="1" applyFill="1" applyBorder="1" applyAlignment="1" applyProtection="1">
      <alignment horizontal="center" wrapText="1"/>
      <protection/>
    </xf>
    <xf numFmtId="0" fontId="13" fillId="0" borderId="50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0" fontId="12" fillId="0" borderId="24" xfId="0" applyNumberFormat="1" applyFont="1" applyFill="1" applyBorder="1" applyAlignment="1" applyProtection="1">
      <alignment vertical="top"/>
      <protection/>
    </xf>
    <xf numFmtId="0" fontId="25" fillId="0" borderId="0" xfId="56" applyFont="1" applyBorder="1" applyAlignment="1">
      <alignment/>
      <protection/>
    </xf>
    <xf numFmtId="0" fontId="25" fillId="0" borderId="0" xfId="56" applyFont="1" applyBorder="1" applyAlignment="1">
      <alignment horizontal="left" wrapText="1"/>
      <protection/>
    </xf>
    <xf numFmtId="0" fontId="25" fillId="0" borderId="0" xfId="56" applyFont="1" applyBorder="1">
      <alignment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0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13" fillId="0" borderId="67" xfId="0" applyNumberFormat="1" applyFont="1" applyFill="1" applyBorder="1" applyAlignment="1" applyProtection="1">
      <alignment horizontal="center" vertical="center"/>
      <protection/>
    </xf>
    <xf numFmtId="0" fontId="13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56" xfId="0" applyNumberFormat="1" applyFont="1" applyFill="1" applyBorder="1" applyAlignment="1" applyProtection="1">
      <alignment horizontal="center" vertical="center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7" fillId="0" borderId="6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1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8" xfId="0" applyNumberFormat="1" applyFont="1" applyFill="1" applyBorder="1" applyAlignment="1" applyProtection="1">
      <alignment horizontal="center" vertical="top"/>
      <protection/>
    </xf>
    <xf numFmtId="0" fontId="7" fillId="0" borderId="42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50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distributed"/>
      <protection/>
    </xf>
    <xf numFmtId="0" fontId="7" fillId="0" borderId="50" xfId="0" applyNumberFormat="1" applyFont="1" applyFill="1" applyBorder="1" applyAlignment="1" applyProtection="1">
      <alignment horizontal="center" vertical="distributed"/>
      <protection/>
    </xf>
    <xf numFmtId="0" fontId="7" fillId="0" borderId="71" xfId="0" applyNumberFormat="1" applyFont="1" applyFill="1" applyBorder="1" applyAlignment="1" applyProtection="1">
      <alignment horizontal="center" vertical="top"/>
      <protection/>
    </xf>
    <xf numFmtId="0" fontId="7" fillId="0" borderId="49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6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53" applyNumberFormat="1" applyFont="1" applyFill="1" applyBorder="1" applyAlignment="1" applyProtection="1">
      <alignment horizontal="center" vertical="top"/>
      <protection/>
    </xf>
    <xf numFmtId="0" fontId="13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63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6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3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6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72" xfId="0" applyNumberFormat="1" applyFont="1" applyFill="1" applyBorder="1" applyAlignment="1" applyProtection="1">
      <alignment horizontal="center" vertical="center" textRotation="90"/>
      <protection/>
    </xf>
    <xf numFmtId="0" fontId="10" fillId="0" borderId="73" xfId="0" applyNumberFormat="1" applyFont="1" applyFill="1" applyBorder="1" applyAlignment="1" applyProtection="1">
      <alignment horizontal="center" vertical="center" textRotation="90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59" xfId="0" applyNumberFormat="1" applyFont="1" applyFill="1" applyBorder="1" applyAlignment="1" applyProtection="1">
      <alignment horizontal="center" vertical="top" wrapText="1"/>
      <protection/>
    </xf>
    <xf numFmtId="0" fontId="16" fillId="0" borderId="59" xfId="0" applyNumberFormat="1" applyFont="1" applyFill="1" applyBorder="1" applyAlignment="1" applyProtection="1">
      <alignment vertical="top" wrapText="1"/>
      <protection/>
    </xf>
    <xf numFmtId="0" fontId="10" fillId="0" borderId="55" xfId="0" applyNumberFormat="1" applyFont="1" applyFill="1" applyBorder="1" applyAlignment="1" applyProtection="1">
      <alignment horizontal="center" vertical="center" textRotation="90"/>
      <protection/>
    </xf>
    <xf numFmtId="0" fontId="10" fillId="0" borderId="46" xfId="0" applyNumberFormat="1" applyFont="1" applyFill="1" applyBorder="1" applyAlignment="1" applyProtection="1">
      <alignment horizontal="center" vertical="center" textRotation="90"/>
      <protection/>
    </xf>
    <xf numFmtId="0" fontId="10" fillId="0" borderId="42" xfId="0" applyNumberFormat="1" applyFont="1" applyFill="1" applyBorder="1" applyAlignment="1" applyProtection="1">
      <alignment horizontal="center" vertical="center" textRotation="90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2" fillId="33" borderId="74" xfId="0" applyNumberFormat="1" applyFont="1" applyFill="1" applyBorder="1" applyAlignment="1" applyProtection="1">
      <alignment horizontal="center" vertical="center"/>
      <protection/>
    </xf>
    <xf numFmtId="0" fontId="12" fillId="33" borderId="32" xfId="0" applyNumberFormat="1" applyFont="1" applyFill="1" applyBorder="1" applyAlignment="1" applyProtection="1">
      <alignment horizontal="center" vertical="center"/>
      <protection/>
    </xf>
    <xf numFmtId="0" fontId="12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12" fillId="33" borderId="74" xfId="0" applyNumberFormat="1" applyFont="1" applyFill="1" applyBorder="1" applyAlignment="1" applyProtection="1">
      <alignment horizontal="center" vertical="top"/>
      <protection/>
    </xf>
    <xf numFmtId="0" fontId="12" fillId="33" borderId="32" xfId="0" applyNumberFormat="1" applyFont="1" applyFill="1" applyBorder="1" applyAlignment="1" applyProtection="1">
      <alignment horizontal="center" vertical="top"/>
      <protection/>
    </xf>
    <xf numFmtId="0" fontId="12" fillId="33" borderId="33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75" xfId="0" applyNumberFormat="1" applyFont="1" applyFill="1" applyBorder="1" applyAlignment="1" applyProtection="1">
      <alignment horizontal="center" vertical="top" wrapText="1"/>
      <protection/>
    </xf>
    <xf numFmtId="0" fontId="20" fillId="0" borderId="51" xfId="0" applyNumberFormat="1" applyFont="1" applyFill="1" applyBorder="1" applyAlignment="1" applyProtection="1">
      <alignment horizontal="center" vertical="top" wrapText="1"/>
      <protection/>
    </xf>
    <xf numFmtId="0" fontId="12" fillId="0" borderId="31" xfId="0" applyNumberFormat="1" applyFont="1" applyFill="1" applyBorder="1" applyAlignment="1" applyProtection="1">
      <alignment vertical="top"/>
      <protection/>
    </xf>
    <xf numFmtId="0" fontId="12" fillId="0" borderId="32" xfId="0" applyNumberFormat="1" applyFont="1" applyFill="1" applyBorder="1" applyAlignment="1" applyProtection="1">
      <alignment vertical="top"/>
      <protection/>
    </xf>
    <xf numFmtId="0" fontId="12" fillId="0" borderId="37" xfId="0" applyNumberFormat="1" applyFont="1" applyFill="1" applyBorder="1" applyAlignment="1" applyProtection="1">
      <alignment vertical="top"/>
      <protection/>
    </xf>
    <xf numFmtId="0" fontId="12" fillId="0" borderId="31" xfId="0" applyNumberFormat="1" applyFont="1" applyFill="1" applyBorder="1" applyAlignment="1" applyProtection="1">
      <alignment horizontal="left" vertical="top"/>
      <protection/>
    </xf>
    <xf numFmtId="0" fontId="12" fillId="0" borderId="32" xfId="0" applyNumberFormat="1" applyFont="1" applyFill="1" applyBorder="1" applyAlignment="1" applyProtection="1">
      <alignment horizontal="left" vertical="top"/>
      <protection/>
    </xf>
    <xf numFmtId="0" fontId="12" fillId="0" borderId="37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6" xfId="0" applyNumberFormat="1" applyFont="1" applyFill="1" applyBorder="1" applyAlignment="1" applyProtection="1">
      <alignment horizontal="center" vertical="top" wrapText="1"/>
      <protection/>
    </xf>
    <xf numFmtId="0" fontId="4" fillId="0" borderId="77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12" fillId="0" borderId="31" xfId="0" applyNumberFormat="1" applyFont="1" applyFill="1" applyBorder="1" applyAlignment="1" applyProtection="1">
      <alignment vertical="top" wrapText="1"/>
      <protection/>
    </xf>
    <xf numFmtId="0" fontId="12" fillId="0" borderId="32" xfId="0" applyNumberFormat="1" applyFont="1" applyFill="1" applyBorder="1" applyAlignment="1" applyProtection="1">
      <alignment vertical="top" wrapText="1"/>
      <protection/>
    </xf>
    <xf numFmtId="0" fontId="12" fillId="0" borderId="37" xfId="0" applyNumberFormat="1" applyFont="1" applyFill="1" applyBorder="1" applyAlignment="1" applyProtection="1">
      <alignment vertical="top" wrapText="1"/>
      <protection/>
    </xf>
    <xf numFmtId="0" fontId="4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72" xfId="0" applyNumberFormat="1" applyFont="1" applyFill="1" applyBorder="1" applyAlignment="1" applyProtection="1">
      <alignment horizontal="center" vertical="center" textRotation="90"/>
      <protection/>
    </xf>
    <xf numFmtId="0" fontId="4" fillId="0" borderId="73" xfId="0" applyNumberFormat="1" applyFont="1" applyFill="1" applyBorder="1" applyAlignment="1" applyProtection="1">
      <alignment horizontal="center" vertical="center" textRotation="90"/>
      <protection/>
    </xf>
    <xf numFmtId="0" fontId="4" fillId="0" borderId="38" xfId="0" applyNumberFormat="1" applyFont="1" applyFill="1" applyBorder="1" applyAlignment="1" applyProtection="1">
      <alignment horizontal="center" vertical="center" textRotation="90"/>
      <protection/>
    </xf>
    <xf numFmtId="0" fontId="20" fillId="0" borderId="79" xfId="0" applyNumberFormat="1" applyFont="1" applyFill="1" applyBorder="1" applyAlignment="1" applyProtection="1">
      <alignment horizontal="center" vertical="top" wrapText="1"/>
      <protection/>
    </xf>
    <xf numFmtId="0" fontId="5" fillId="0" borderId="74" xfId="0" applyNumberFormat="1" applyFont="1" applyFill="1" applyBorder="1" applyAlignment="1" applyProtection="1">
      <alignment horizontal="center" vertical="top"/>
      <protection/>
    </xf>
    <xf numFmtId="0" fontId="5" fillId="0" borderId="32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4" fillId="0" borderId="6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59" xfId="0" applyNumberFormat="1" applyFont="1" applyFill="1" applyBorder="1" applyAlignment="1" applyProtection="1">
      <alignment horizontal="center" vertical="top" wrapText="1"/>
      <protection/>
    </xf>
    <xf numFmtId="0" fontId="20" fillId="0" borderId="49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4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69" xfId="0" applyNumberFormat="1" applyFont="1" applyFill="1" applyBorder="1" applyAlignment="1" applyProtection="1">
      <alignment horizontal="center" vertical="top" wrapText="1"/>
      <protection/>
    </xf>
    <xf numFmtId="0" fontId="4" fillId="0" borderId="64" xfId="0" applyNumberFormat="1" applyFont="1" applyFill="1" applyBorder="1" applyAlignment="1" applyProtection="1">
      <alignment horizontal="center" vertical="top" wrapText="1"/>
      <protection/>
    </xf>
    <xf numFmtId="0" fontId="4" fillId="0" borderId="62" xfId="0" applyNumberFormat="1" applyFont="1" applyFill="1" applyBorder="1" applyAlignment="1" applyProtection="1">
      <alignment horizontal="center" vertical="top" wrapText="1"/>
      <protection/>
    </xf>
    <xf numFmtId="0" fontId="4" fillId="0" borderId="7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72" fillId="0" borderId="31" xfId="0" applyNumberFormat="1" applyFont="1" applyFill="1" applyBorder="1" applyAlignment="1" applyProtection="1">
      <alignment horizontal="center" vertical="center"/>
      <protection/>
    </xf>
    <xf numFmtId="0" fontId="72" fillId="0" borderId="32" xfId="0" applyNumberFormat="1" applyFont="1" applyFill="1" applyBorder="1" applyAlignment="1" applyProtection="1">
      <alignment horizontal="center" vertical="center"/>
      <protection/>
    </xf>
    <xf numFmtId="0" fontId="72" fillId="0" borderId="37" xfId="0" applyNumberFormat="1" applyFont="1" applyFill="1" applyBorder="1" applyAlignment="1" applyProtection="1">
      <alignment horizontal="center" vertical="center"/>
      <protection/>
    </xf>
    <xf numFmtId="0" fontId="72" fillId="0" borderId="31" xfId="0" applyNumberFormat="1" applyFont="1" applyFill="1" applyBorder="1" applyAlignment="1" applyProtection="1">
      <alignment horizontal="center" vertical="center" wrapText="1"/>
      <protection/>
    </xf>
    <xf numFmtId="0" fontId="72" fillId="0" borderId="32" xfId="0" applyNumberFormat="1" applyFont="1" applyFill="1" applyBorder="1" applyAlignment="1" applyProtection="1">
      <alignment horizontal="center" vertical="center" wrapText="1"/>
      <protection/>
    </xf>
    <xf numFmtId="0" fontId="72" fillId="0" borderId="37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12" fillId="0" borderId="32" xfId="0" applyNumberFormat="1" applyFont="1" applyFill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 wrapText="1"/>
      <protection/>
    </xf>
    <xf numFmtId="0" fontId="12" fillId="0" borderId="32" xfId="0" applyNumberFormat="1" applyFont="1" applyFill="1" applyBorder="1" applyAlignment="1" applyProtection="1">
      <alignment horizontal="center" wrapText="1"/>
      <protection/>
    </xf>
    <xf numFmtId="0" fontId="12" fillId="0" borderId="37" xfId="0" applyNumberFormat="1" applyFont="1" applyFill="1" applyBorder="1" applyAlignment="1" applyProtection="1">
      <alignment horizont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horizontal="center" vertical="top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49" fontId="12" fillId="0" borderId="31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/>
    </xf>
    <xf numFmtId="49" fontId="12" fillId="0" borderId="37" xfId="0" applyNumberFormat="1" applyFont="1" applyFill="1" applyBorder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 vertical="top"/>
      <protection/>
    </xf>
    <xf numFmtId="0" fontId="13" fillId="33" borderId="60" xfId="0" applyNumberFormat="1" applyFont="1" applyFill="1" applyBorder="1" applyAlignment="1" applyProtection="1">
      <alignment horizontal="center" vertical="top"/>
      <protection/>
    </xf>
    <xf numFmtId="0" fontId="13" fillId="33" borderId="11" xfId="0" applyNumberFormat="1" applyFont="1" applyFill="1" applyBorder="1" applyAlignment="1" applyProtection="1">
      <alignment horizontal="center" vertical="top"/>
      <protection/>
    </xf>
    <xf numFmtId="0" fontId="12" fillId="32" borderId="58" xfId="0" applyNumberFormat="1" applyFont="1" applyFill="1" applyBorder="1" applyAlignment="1" applyProtection="1">
      <alignment horizontal="center" vertical="top"/>
      <protection/>
    </xf>
    <xf numFmtId="0" fontId="12" fillId="32" borderId="77" xfId="0" applyNumberFormat="1" applyFont="1" applyFill="1" applyBorder="1" applyAlignment="1" applyProtection="1">
      <alignment horizontal="center" vertical="top"/>
      <protection/>
    </xf>
    <xf numFmtId="0" fontId="12" fillId="32" borderId="45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top"/>
      <protection/>
    </xf>
    <xf numFmtId="0" fontId="12" fillId="32" borderId="32" xfId="0" applyNumberFormat="1" applyFont="1" applyFill="1" applyBorder="1" applyAlignment="1" applyProtection="1">
      <alignment horizontal="center" vertical="top"/>
      <protection/>
    </xf>
    <xf numFmtId="0" fontId="12" fillId="32" borderId="37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center"/>
      <protection/>
    </xf>
    <xf numFmtId="0" fontId="12" fillId="32" borderId="32" xfId="0" applyNumberFormat="1" applyFont="1" applyFill="1" applyBorder="1" applyAlignment="1" applyProtection="1">
      <alignment horizontal="center" vertical="center"/>
      <protection/>
    </xf>
    <xf numFmtId="0" fontId="12" fillId="32" borderId="37" xfId="0" applyNumberFormat="1" applyFont="1" applyFill="1" applyBorder="1" applyAlignment="1" applyProtection="1">
      <alignment horizontal="center" vertical="center"/>
      <protection/>
    </xf>
    <xf numFmtId="0" fontId="75" fillId="0" borderId="31" xfId="0" applyNumberFormat="1" applyFont="1" applyFill="1" applyBorder="1" applyAlignment="1" applyProtection="1">
      <alignment horizontal="left" vertical="center" wrapText="1"/>
      <protection/>
    </xf>
    <xf numFmtId="0" fontId="75" fillId="0" borderId="32" xfId="0" applyNumberFormat="1" applyFont="1" applyFill="1" applyBorder="1" applyAlignment="1" applyProtection="1">
      <alignment horizontal="left" vertical="center" wrapText="1"/>
      <protection/>
    </xf>
    <xf numFmtId="0" fontId="75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left" vertical="center" wrapText="1"/>
      <protection/>
    </xf>
    <xf numFmtId="0" fontId="25" fillId="0" borderId="32" xfId="0" applyNumberFormat="1" applyFont="1" applyFill="1" applyBorder="1" applyAlignment="1" applyProtection="1">
      <alignment horizontal="left" vertical="center" wrapText="1"/>
      <protection/>
    </xf>
    <xf numFmtId="0" fontId="25" fillId="0" borderId="33" xfId="0" applyNumberFormat="1" applyFont="1" applyFill="1" applyBorder="1" applyAlignment="1" applyProtection="1">
      <alignment horizontal="left" vertical="center" wrapText="1"/>
      <protection/>
    </xf>
    <xf numFmtId="0" fontId="12" fillId="0" borderId="31" xfId="0" applyNumberFormat="1" applyFont="1" applyFill="1" applyBorder="1" applyAlignment="1" applyProtection="1">
      <alignment horizontal="left" vertical="center" wrapText="1"/>
      <protection/>
    </xf>
    <xf numFmtId="0" fontId="12" fillId="0" borderId="32" xfId="0" applyNumberFormat="1" applyFont="1" applyFill="1" applyBorder="1" applyAlignment="1" applyProtection="1">
      <alignment horizontal="left" vertical="center" wrapText="1"/>
      <protection/>
    </xf>
    <xf numFmtId="0" fontId="12" fillId="0" borderId="33" xfId="0" applyNumberFormat="1" applyFont="1" applyFill="1" applyBorder="1" applyAlignment="1" applyProtection="1">
      <alignment horizontal="left" vertical="center" wrapText="1"/>
      <protection/>
    </xf>
    <xf numFmtId="0" fontId="25" fillId="0" borderId="54" xfId="0" applyNumberFormat="1" applyFont="1" applyFill="1" applyBorder="1" applyAlignment="1" applyProtection="1">
      <alignment horizontal="left" vertical="center" wrapText="1"/>
      <protection/>
    </xf>
    <xf numFmtId="0" fontId="25" fillId="0" borderId="75" xfId="0" applyNumberFormat="1" applyFont="1" applyFill="1" applyBorder="1" applyAlignment="1" applyProtection="1">
      <alignment horizontal="left" vertical="center" wrapText="1"/>
      <protection/>
    </xf>
    <xf numFmtId="0" fontId="25" fillId="0" borderId="5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59" xfId="0" applyNumberFormat="1" applyFont="1" applyFill="1" applyBorder="1" applyAlignment="1" applyProtection="1">
      <alignment horizontal="center" vertical="center" wrapText="1"/>
      <protection/>
    </xf>
    <xf numFmtId="0" fontId="13" fillId="0" borderId="58" xfId="0" applyNumberFormat="1" applyFont="1" applyFill="1" applyBorder="1" applyAlignment="1" applyProtection="1">
      <alignment horizontal="center" vertical="center" wrapText="1"/>
      <protection/>
    </xf>
    <xf numFmtId="0" fontId="13" fillId="0" borderId="77" xfId="0" applyNumberFormat="1" applyFont="1" applyFill="1" applyBorder="1" applyAlignment="1" applyProtection="1">
      <alignment horizontal="center" vertical="center" wrapText="1"/>
      <protection/>
    </xf>
    <xf numFmtId="0" fontId="13" fillId="0" borderId="6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56" applyFont="1" applyBorder="1" applyAlignment="1">
      <alignment horizontal="justify" wrapText="1" readingOrder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56" applyFont="1" applyBorder="1" applyAlignment="1">
      <alignment horizontal="left" vertical="top"/>
      <protection/>
    </xf>
    <xf numFmtId="0" fontId="25" fillId="0" borderId="0" xfId="56" applyFont="1" applyBorder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Уч.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F37"/>
  <sheetViews>
    <sheetView zoomScale="130" zoomScaleNormal="130" zoomScalePageLayoutView="0" workbookViewId="0" topLeftCell="A7">
      <selection activeCell="B27" sqref="B27:BF27"/>
    </sheetView>
  </sheetViews>
  <sheetFormatPr defaultColWidth="9.140625" defaultRowHeight="12.75"/>
  <cols>
    <col min="1" max="1" width="0.5625" style="1" customWidth="1"/>
    <col min="2" max="3" width="2.421875" style="1" customWidth="1"/>
    <col min="4" max="4" width="2.00390625" style="1" customWidth="1"/>
    <col min="5" max="5" width="2.421875" style="1" customWidth="1"/>
    <col min="6" max="6" width="2.57421875" style="1" customWidth="1"/>
    <col min="7" max="8" width="2.421875" style="1" customWidth="1"/>
    <col min="9" max="9" width="1.7109375" style="1" customWidth="1"/>
    <col min="10" max="10" width="2.421875" style="1" customWidth="1"/>
    <col min="11" max="12" width="2.57421875" style="1" customWidth="1"/>
    <col min="13" max="13" width="1.57421875" style="1" customWidth="1"/>
    <col min="14" max="16" width="2.421875" style="1" customWidth="1"/>
    <col min="17" max="17" width="2.00390625" style="1" customWidth="1"/>
    <col min="18" max="18" width="2.57421875" style="1" customWidth="1"/>
    <col min="19" max="19" width="2.421875" style="1" customWidth="1"/>
    <col min="20" max="20" width="2.57421875" style="1" customWidth="1"/>
    <col min="21" max="21" width="2.140625" style="1" customWidth="1"/>
    <col min="22" max="23" width="2.421875" style="1" customWidth="1"/>
    <col min="24" max="25" width="2.57421875" style="1" customWidth="1"/>
    <col min="26" max="26" width="1.8515625" style="1" customWidth="1"/>
    <col min="27" max="27" width="2.421875" style="1" customWidth="1"/>
    <col min="28" max="28" width="2.8515625" style="1" customWidth="1"/>
    <col min="29" max="29" width="2.421875" style="1" customWidth="1"/>
    <col min="30" max="30" width="2.140625" style="1" customWidth="1"/>
    <col min="31" max="31" width="2.57421875" style="1" customWidth="1"/>
    <col min="32" max="32" width="2.421875" style="1" customWidth="1"/>
    <col min="33" max="33" width="2.57421875" style="1" customWidth="1"/>
    <col min="34" max="34" width="2.00390625" style="1" customWidth="1"/>
    <col min="35" max="35" width="1.8515625" style="1" customWidth="1"/>
    <col min="36" max="37" width="2.421875" style="1" customWidth="1"/>
    <col min="38" max="38" width="2.57421875" style="1" customWidth="1"/>
    <col min="39" max="39" width="2.00390625" style="1" customWidth="1"/>
    <col min="40" max="40" width="4.00390625" style="1" customWidth="1"/>
    <col min="41" max="41" width="2.140625" style="1" customWidth="1"/>
    <col min="42" max="42" width="2.421875" style="1" customWidth="1"/>
    <col min="43" max="43" width="2.28125" style="1" customWidth="1"/>
    <col min="44" max="44" width="2.8515625" style="1" customWidth="1"/>
    <col min="45" max="45" width="2.00390625" style="1" customWidth="1"/>
    <col min="46" max="46" width="2.57421875" style="1" customWidth="1"/>
    <col min="47" max="47" width="3.28125" style="1" customWidth="1"/>
    <col min="48" max="51" width="2.00390625" style="1" customWidth="1"/>
    <col min="52" max="52" width="1.28515625" style="1" customWidth="1"/>
    <col min="53" max="53" width="1.57421875" style="1" customWidth="1"/>
    <col min="54" max="54" width="1.7109375" style="1" customWidth="1"/>
    <col min="55" max="55" width="2.140625" style="1" customWidth="1"/>
    <col min="56" max="56" width="2.00390625" style="1" customWidth="1"/>
    <col min="57" max="57" width="2.28125" style="1" customWidth="1"/>
    <col min="58" max="58" width="2.140625" style="1" customWidth="1"/>
    <col min="59" max="16384" width="9.140625" style="1" customWidth="1"/>
  </cols>
  <sheetData>
    <row r="3" spans="2:58" ht="23.25" customHeight="1">
      <c r="B3" s="575" t="s">
        <v>127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</row>
    <row r="4" spans="2:58" ht="18.75">
      <c r="B4" s="575" t="s">
        <v>278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</row>
    <row r="5" spans="2:56" ht="18.75"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</row>
    <row r="6" spans="2:58" ht="18.75"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575" t="s">
        <v>183</v>
      </c>
      <c r="AQ6" s="575"/>
      <c r="AR6" s="575"/>
      <c r="AS6" s="575"/>
      <c r="AT6" s="575"/>
      <c r="AU6" s="575"/>
      <c r="AV6" s="575"/>
      <c r="AW6" s="575"/>
      <c r="AX6" s="575"/>
      <c r="AY6" s="575"/>
      <c r="AZ6" s="575"/>
      <c r="BA6" s="575"/>
      <c r="BB6" s="575"/>
      <c r="BC6" s="575"/>
      <c r="BD6" s="575"/>
      <c r="BE6" s="575"/>
      <c r="BF6" s="575"/>
    </row>
    <row r="7" spans="2:58" ht="18.75"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574" t="s">
        <v>279</v>
      </c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</row>
    <row r="8" spans="2:58" ht="18.75"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576" t="s">
        <v>280</v>
      </c>
      <c r="AQ8" s="577"/>
      <c r="AR8" s="577"/>
      <c r="AS8" s="577"/>
      <c r="AT8" s="577"/>
      <c r="AU8" s="577"/>
      <c r="AV8" s="577"/>
      <c r="AW8" s="577"/>
      <c r="AX8" s="577"/>
      <c r="AY8" s="577"/>
      <c r="AZ8" s="577"/>
      <c r="BA8" s="577"/>
      <c r="BB8" s="577"/>
      <c r="BC8" s="577"/>
      <c r="BD8" s="577"/>
      <c r="BE8" s="577"/>
      <c r="BF8" s="577"/>
    </row>
    <row r="9" spans="2:58" ht="18.75"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578" t="s">
        <v>332</v>
      </c>
      <c r="AQ9" s="578"/>
      <c r="AR9" s="578"/>
      <c r="AS9" s="578"/>
      <c r="AT9" s="578"/>
      <c r="AU9" s="578"/>
      <c r="AV9" s="578"/>
      <c r="AW9" s="578"/>
      <c r="AX9" s="578"/>
      <c r="AY9" s="578"/>
      <c r="AZ9" s="578"/>
      <c r="BA9" s="578"/>
      <c r="BB9" s="578"/>
      <c r="BC9" s="578"/>
      <c r="BD9" s="578"/>
      <c r="BE9" s="578"/>
      <c r="BF9" s="578"/>
    </row>
    <row r="10" spans="2:56" ht="18.75"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</row>
    <row r="11" spans="2:58" ht="31.5" customHeight="1">
      <c r="B11" s="575" t="s">
        <v>281</v>
      </c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</row>
    <row r="12" spans="2:58" ht="18.75" customHeight="1">
      <c r="B12" s="574" t="s">
        <v>56</v>
      </c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4"/>
      <c r="AS12" s="574"/>
      <c r="AT12" s="574"/>
      <c r="AU12" s="574"/>
      <c r="AV12" s="574"/>
      <c r="AW12" s="574"/>
      <c r="AX12" s="574"/>
      <c r="AY12" s="574"/>
      <c r="AZ12" s="574"/>
      <c r="BA12" s="574"/>
      <c r="BB12" s="574"/>
      <c r="BC12" s="574"/>
      <c r="BD12" s="574"/>
      <c r="BE12" s="574"/>
      <c r="BF12" s="574"/>
    </row>
    <row r="13" spans="2:58" ht="18.75">
      <c r="B13" s="575" t="s">
        <v>189</v>
      </c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575"/>
      <c r="AM13" s="575"/>
      <c r="AN13" s="575"/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  <c r="BB13" s="575"/>
      <c r="BC13" s="575"/>
      <c r="BD13" s="575"/>
      <c r="BE13" s="575"/>
      <c r="BF13" s="575"/>
    </row>
    <row r="14" spans="2:56" ht="9.75" customHeight="1"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</row>
    <row r="15" spans="2:58" ht="18.75">
      <c r="B15" s="574" t="s">
        <v>110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74"/>
      <c r="AP15" s="574"/>
      <c r="AQ15" s="574"/>
      <c r="AR15" s="574"/>
      <c r="AS15" s="574"/>
      <c r="AT15" s="574"/>
      <c r="AU15" s="574"/>
      <c r="AV15" s="574"/>
      <c r="AW15" s="574"/>
      <c r="AX15" s="574"/>
      <c r="AY15" s="574"/>
      <c r="AZ15" s="574"/>
      <c r="BA15" s="574"/>
      <c r="BB15" s="574"/>
      <c r="BC15" s="574"/>
      <c r="BD15" s="574"/>
      <c r="BE15" s="574"/>
      <c r="BF15" s="574"/>
    </row>
    <row r="16" spans="2:56" ht="7.5" customHeight="1"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</row>
    <row r="17" spans="2:58" ht="18.75">
      <c r="B17" s="575" t="s">
        <v>286</v>
      </c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  <c r="AH17" s="575"/>
      <c r="AI17" s="575"/>
      <c r="AJ17" s="575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V17" s="575"/>
      <c r="AW17" s="575"/>
      <c r="AX17" s="575"/>
      <c r="AY17" s="575"/>
      <c r="AZ17" s="575"/>
      <c r="BA17" s="575"/>
      <c r="BB17" s="575"/>
      <c r="BC17" s="575"/>
      <c r="BD17" s="575"/>
      <c r="BE17" s="575"/>
      <c r="BF17" s="575"/>
    </row>
    <row r="18" spans="2:56" ht="7.5" customHeight="1"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</row>
    <row r="19" spans="2:58" ht="18.75">
      <c r="B19" s="574" t="s">
        <v>285</v>
      </c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4"/>
      <c r="AV19" s="574"/>
      <c r="AW19" s="574"/>
      <c r="AX19" s="574"/>
      <c r="AY19" s="574"/>
      <c r="AZ19" s="574"/>
      <c r="BA19" s="574"/>
      <c r="BB19" s="574"/>
      <c r="BC19" s="574"/>
      <c r="BD19" s="574"/>
      <c r="BE19" s="574"/>
      <c r="BF19" s="574"/>
    </row>
    <row r="20" spans="2:58" ht="9" customHeight="1"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</row>
    <row r="21" spans="2:58" ht="18.75">
      <c r="B21" s="574" t="s">
        <v>282</v>
      </c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4"/>
      <c r="AG21" s="574"/>
      <c r="AH21" s="574"/>
      <c r="AI21" s="574"/>
      <c r="AJ21" s="574"/>
      <c r="AK21" s="574"/>
      <c r="AL21" s="574"/>
      <c r="AM21" s="574"/>
      <c r="AN21" s="574"/>
      <c r="AO21" s="574"/>
      <c r="AP21" s="574"/>
      <c r="AQ21" s="574"/>
      <c r="AR21" s="574"/>
      <c r="AS21" s="574"/>
      <c r="AT21" s="574"/>
      <c r="AU21" s="574"/>
      <c r="AV21" s="574"/>
      <c r="AW21" s="574"/>
      <c r="AX21" s="574"/>
      <c r="AY21" s="574"/>
      <c r="AZ21" s="574"/>
      <c r="BA21" s="574"/>
      <c r="BB21" s="574"/>
      <c r="BC21" s="574"/>
      <c r="BD21" s="574"/>
      <c r="BE21" s="574"/>
      <c r="BF21" s="574"/>
    </row>
    <row r="22" spans="2:58" ht="9" customHeight="1"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</row>
    <row r="23" spans="2:58" ht="18.75">
      <c r="B23" s="574" t="s">
        <v>283</v>
      </c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4"/>
      <c r="AL23" s="574"/>
      <c r="AM23" s="574"/>
      <c r="AN23" s="574"/>
      <c r="AO23" s="574"/>
      <c r="AP23" s="574"/>
      <c r="AQ23" s="574"/>
      <c r="AR23" s="574"/>
      <c r="AS23" s="574"/>
      <c r="AT23" s="574"/>
      <c r="AU23" s="574"/>
      <c r="AV23" s="574"/>
      <c r="AW23" s="574"/>
      <c r="AX23" s="574"/>
      <c r="AY23" s="574"/>
      <c r="AZ23" s="574"/>
      <c r="BA23" s="574"/>
      <c r="BB23" s="574"/>
      <c r="BC23" s="574"/>
      <c r="BD23" s="574"/>
      <c r="BE23" s="574"/>
      <c r="BF23" s="574"/>
    </row>
    <row r="24" spans="2:58" ht="9" customHeight="1"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</row>
    <row r="25" spans="2:58" ht="18.75">
      <c r="B25" s="574" t="s">
        <v>190</v>
      </c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  <c r="AA25" s="574"/>
      <c r="AB25" s="574"/>
      <c r="AC25" s="574"/>
      <c r="AD25" s="574"/>
      <c r="AE25" s="574"/>
      <c r="AF25" s="574"/>
      <c r="AG25" s="574"/>
      <c r="AH25" s="574"/>
      <c r="AI25" s="574"/>
      <c r="AJ25" s="574"/>
      <c r="AK25" s="574"/>
      <c r="AL25" s="574"/>
      <c r="AM25" s="574"/>
      <c r="AN25" s="574"/>
      <c r="AO25" s="574"/>
      <c r="AP25" s="574"/>
      <c r="AQ25" s="574"/>
      <c r="AR25" s="574"/>
      <c r="AS25" s="574"/>
      <c r="AT25" s="574"/>
      <c r="AU25" s="574"/>
      <c r="AV25" s="574"/>
      <c r="AW25" s="574"/>
      <c r="AX25" s="574"/>
      <c r="AY25" s="574"/>
      <c r="AZ25" s="574"/>
      <c r="BA25" s="574"/>
      <c r="BB25" s="574"/>
      <c r="BC25" s="574"/>
      <c r="BD25" s="574"/>
      <c r="BE25" s="574"/>
      <c r="BF25" s="574"/>
    </row>
    <row r="26" spans="2:58" ht="9.75" customHeight="1"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</row>
    <row r="27" spans="2:58" ht="18.75">
      <c r="B27" s="574" t="s">
        <v>333</v>
      </c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574"/>
      <c r="BD27" s="574"/>
      <c r="BE27" s="574"/>
      <c r="BF27" s="574"/>
    </row>
    <row r="28" spans="2:58" ht="9.75" customHeight="1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</row>
    <row r="29" spans="2:58" ht="18.75">
      <c r="B29" s="574" t="s">
        <v>284</v>
      </c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574"/>
      <c r="AE29" s="574"/>
      <c r="AF29" s="574"/>
      <c r="AG29" s="574"/>
      <c r="AH29" s="574"/>
      <c r="AI29" s="574"/>
      <c r="AJ29" s="574"/>
      <c r="AK29" s="574"/>
      <c r="AL29" s="574"/>
      <c r="AM29" s="574"/>
      <c r="AN29" s="574"/>
      <c r="AO29" s="574"/>
      <c r="AP29" s="574"/>
      <c r="AQ29" s="574"/>
      <c r="AR29" s="574"/>
      <c r="AS29" s="574"/>
      <c r="AT29" s="574"/>
      <c r="AU29" s="574"/>
      <c r="AV29" s="574"/>
      <c r="AW29" s="574"/>
      <c r="AX29" s="574"/>
      <c r="AY29" s="574"/>
      <c r="AZ29" s="574"/>
      <c r="BA29" s="574"/>
      <c r="BB29" s="574"/>
      <c r="BC29" s="574"/>
      <c r="BD29" s="574"/>
      <c r="BE29" s="574"/>
      <c r="BF29" s="574"/>
    </row>
    <row r="30" spans="2:58" ht="18.75"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</row>
    <row r="31" spans="2:58" ht="12.75"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</row>
    <row r="32" spans="2:58" ht="12.75"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</row>
    <row r="33" spans="2:58" ht="12.75"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</row>
    <row r="34" spans="2:58" ht="12.75"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</sheetData>
  <sheetProtection/>
  <mergeCells count="17">
    <mergeCell ref="B21:BF21"/>
    <mergeCell ref="B23:BF23"/>
    <mergeCell ref="B25:BF25"/>
    <mergeCell ref="B27:BF27"/>
    <mergeCell ref="B29:BF29"/>
    <mergeCell ref="B11:BF11"/>
    <mergeCell ref="B12:BF12"/>
    <mergeCell ref="B13:BF13"/>
    <mergeCell ref="B15:BF15"/>
    <mergeCell ref="B17:BF17"/>
    <mergeCell ref="B19:BF19"/>
    <mergeCell ref="B3:BF3"/>
    <mergeCell ref="B4:BF4"/>
    <mergeCell ref="AP6:BF6"/>
    <mergeCell ref="AP7:BF7"/>
    <mergeCell ref="AP8:BF8"/>
    <mergeCell ref="AP9:BF9"/>
  </mergeCells>
  <printOptions/>
  <pageMargins left="0" right="0" top="0.3937007874015748" bottom="0.2755905511811024" header="0.31496062992125984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9"/>
  <sheetViews>
    <sheetView zoomScale="130" zoomScaleNormal="130" zoomScalePageLayoutView="0" workbookViewId="0" topLeftCell="A1">
      <selection activeCell="M31" sqref="M31"/>
    </sheetView>
  </sheetViews>
  <sheetFormatPr defaultColWidth="9.140625" defaultRowHeight="12.75"/>
  <cols>
    <col min="1" max="1" width="0.5625" style="1" customWidth="1"/>
    <col min="2" max="2" width="1.421875" style="1" customWidth="1"/>
    <col min="3" max="3" width="1.7109375" style="1" customWidth="1"/>
    <col min="4" max="6" width="2.421875" style="1" customWidth="1"/>
    <col min="7" max="7" width="2.140625" style="1" customWidth="1"/>
    <col min="8" max="8" width="2.421875" style="1" customWidth="1"/>
    <col min="9" max="9" width="2.7109375" style="1" customWidth="1"/>
    <col min="10" max="10" width="2.421875" style="1" customWidth="1"/>
    <col min="11" max="11" width="2.00390625" style="1" customWidth="1"/>
    <col min="12" max="12" width="1.8515625" style="1" customWidth="1"/>
    <col min="13" max="14" width="2.421875" style="1" customWidth="1"/>
    <col min="15" max="15" width="2.57421875" style="1" customWidth="1"/>
    <col min="16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57421875" style="1" customWidth="1"/>
    <col min="23" max="24" width="2.421875" style="1" customWidth="1"/>
    <col min="25" max="25" width="1.7109375" style="1" customWidth="1"/>
    <col min="26" max="26" width="2.421875" style="1" customWidth="1"/>
    <col min="27" max="28" width="2.57421875" style="1" customWidth="1"/>
    <col min="29" max="29" width="2.140625" style="1" customWidth="1"/>
    <col min="30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1" width="2.5742187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6" width="3.421875" style="1" customWidth="1"/>
    <col min="57" max="57" width="3.28125" style="1" customWidth="1"/>
    <col min="58" max="58" width="2.140625" style="1" customWidth="1"/>
    <col min="59" max="59" width="3.57421875" style="1" customWidth="1"/>
    <col min="60" max="60" width="2.8515625" style="1" customWidth="1"/>
    <col min="61" max="61" width="2.00390625" style="1" customWidth="1"/>
    <col min="62" max="62" width="2.57421875" style="1" customWidth="1"/>
    <col min="63" max="63" width="3.28125" style="1" customWidth="1"/>
    <col min="64" max="67" width="2.00390625" style="1" customWidth="1"/>
    <col min="68" max="16384" width="9.140625" style="1" customWidth="1"/>
  </cols>
  <sheetData>
    <row r="1" spans="2:68" ht="15.75" customHeight="1">
      <c r="B1" s="2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49"/>
      <c r="O1" s="49"/>
      <c r="P1" s="49"/>
      <c r="Q1" s="49"/>
      <c r="R1" s="49"/>
      <c r="S1" s="24"/>
      <c r="T1" s="18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71"/>
      <c r="AW1" s="71"/>
      <c r="AX1" s="71"/>
      <c r="AY1" s="71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49"/>
      <c r="BL1" s="49"/>
      <c r="BM1" s="49"/>
      <c r="BN1" s="49"/>
      <c r="BO1" s="49"/>
      <c r="BP1" s="49"/>
    </row>
    <row r="2" spans="2:63" ht="16.5" customHeight="1">
      <c r="B2" s="2"/>
      <c r="N2" s="5"/>
      <c r="O2" s="5"/>
      <c r="P2" s="5"/>
      <c r="Q2" s="5"/>
      <c r="R2" s="5"/>
      <c r="S2" s="5"/>
      <c r="T2" s="18"/>
      <c r="U2" s="18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  <c r="AR2" s="615"/>
      <c r="AS2" s="615"/>
      <c r="AT2" s="615"/>
      <c r="AU2" s="615"/>
      <c r="AV2" s="615"/>
      <c r="AW2" s="615"/>
      <c r="AX2" s="615"/>
      <c r="AY2" s="615"/>
      <c r="AZ2" s="17"/>
      <c r="BA2" s="18"/>
      <c r="BB2" s="16"/>
      <c r="BC2" s="16"/>
      <c r="BD2" s="16"/>
      <c r="BE2" s="17"/>
      <c r="BF2" s="17"/>
      <c r="BG2" s="17"/>
      <c r="BH2" s="17"/>
      <c r="BI2" s="17"/>
      <c r="BJ2" s="17"/>
      <c r="BK2" s="17"/>
    </row>
    <row r="3" spans="2:63" ht="16.5" customHeight="1">
      <c r="B3" s="2"/>
      <c r="T3" s="16"/>
      <c r="U3" s="16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15"/>
      <c r="AY3" s="615"/>
      <c r="AZ3" s="17"/>
      <c r="BA3" s="16"/>
      <c r="BB3" s="16"/>
      <c r="BC3" s="16"/>
      <c r="BD3" s="16"/>
      <c r="BE3" s="17"/>
      <c r="BF3" s="17"/>
      <c r="BG3" s="17"/>
      <c r="BH3" s="17"/>
      <c r="BI3" s="17"/>
      <c r="BJ3" s="17"/>
      <c r="BK3" s="17"/>
    </row>
    <row r="4" spans="1:63" ht="49.5" customHeight="1" thickBot="1">
      <c r="A4" s="617" t="s">
        <v>108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  <c r="AO4" s="617"/>
      <c r="AP4" s="617"/>
      <c r="AQ4" s="617"/>
      <c r="AR4" s="617"/>
      <c r="AS4" s="617"/>
      <c r="AT4" s="617"/>
      <c r="AU4" s="617"/>
      <c r="AV4" s="617"/>
      <c r="AW4" s="617"/>
      <c r="AX4" s="617"/>
      <c r="AY4" s="617"/>
      <c r="AZ4" s="617"/>
      <c r="BA4" s="617"/>
      <c r="BB4" s="617"/>
      <c r="BC4" s="630" t="s">
        <v>106</v>
      </c>
      <c r="BD4" s="630"/>
      <c r="BE4" s="630"/>
      <c r="BF4" s="630"/>
      <c r="BG4" s="630"/>
      <c r="BH4" s="630"/>
      <c r="BI4" s="630"/>
      <c r="BJ4" s="630"/>
      <c r="BK4" s="631"/>
    </row>
    <row r="5" spans="1:64" ht="12.75" customHeight="1">
      <c r="A5" s="594" t="s">
        <v>114</v>
      </c>
      <c r="B5" s="595"/>
      <c r="C5" s="580" t="s">
        <v>0</v>
      </c>
      <c r="D5" s="580"/>
      <c r="E5" s="580"/>
      <c r="F5" s="581"/>
      <c r="G5" s="592" t="s">
        <v>226</v>
      </c>
      <c r="H5" s="579" t="s">
        <v>1</v>
      </c>
      <c r="I5" s="580"/>
      <c r="J5" s="581"/>
      <c r="K5" s="592" t="s">
        <v>227</v>
      </c>
      <c r="L5" s="579" t="s">
        <v>11</v>
      </c>
      <c r="M5" s="580"/>
      <c r="N5" s="580"/>
      <c r="O5" s="581"/>
      <c r="P5" s="579" t="s">
        <v>2</v>
      </c>
      <c r="Q5" s="580"/>
      <c r="R5" s="580"/>
      <c r="S5" s="581"/>
      <c r="T5" s="592" t="s">
        <v>228</v>
      </c>
      <c r="U5" s="579" t="s">
        <v>3</v>
      </c>
      <c r="V5" s="580"/>
      <c r="W5" s="581"/>
      <c r="X5" s="592" t="s">
        <v>229</v>
      </c>
      <c r="Y5" s="579" t="s">
        <v>4</v>
      </c>
      <c r="Z5" s="580"/>
      <c r="AA5" s="581"/>
      <c r="AB5" s="592" t="s">
        <v>230</v>
      </c>
      <c r="AC5" s="579" t="s">
        <v>5</v>
      </c>
      <c r="AD5" s="580"/>
      <c r="AE5" s="580"/>
      <c r="AF5" s="581"/>
      <c r="AG5" s="592" t="s">
        <v>231</v>
      </c>
      <c r="AH5" s="579" t="s">
        <v>6</v>
      </c>
      <c r="AI5" s="580"/>
      <c r="AJ5" s="581"/>
      <c r="AK5" s="592" t="s">
        <v>232</v>
      </c>
      <c r="AL5" s="579" t="s">
        <v>7</v>
      </c>
      <c r="AM5" s="580"/>
      <c r="AN5" s="580"/>
      <c r="AO5" s="581"/>
      <c r="AP5" s="579" t="s">
        <v>8</v>
      </c>
      <c r="AQ5" s="580"/>
      <c r="AR5" s="580"/>
      <c r="AS5" s="581"/>
      <c r="AT5" s="592" t="s">
        <v>233</v>
      </c>
      <c r="AU5" s="579" t="s">
        <v>9</v>
      </c>
      <c r="AV5" s="580"/>
      <c r="AW5" s="581"/>
      <c r="AX5" s="592" t="s">
        <v>234</v>
      </c>
      <c r="AY5" s="579" t="s">
        <v>12</v>
      </c>
      <c r="AZ5" s="580"/>
      <c r="BA5" s="580"/>
      <c r="BB5" s="580"/>
      <c r="BC5" s="626" t="s">
        <v>13</v>
      </c>
      <c r="BD5" s="592" t="s">
        <v>287</v>
      </c>
      <c r="BE5" s="625" t="s">
        <v>288</v>
      </c>
      <c r="BF5" s="592" t="s">
        <v>52</v>
      </c>
      <c r="BG5" s="618" t="s">
        <v>102</v>
      </c>
      <c r="BH5" s="619"/>
      <c r="BI5" s="592" t="s">
        <v>55</v>
      </c>
      <c r="BJ5" s="592" t="s">
        <v>16</v>
      </c>
      <c r="BK5" s="632" t="s">
        <v>21</v>
      </c>
      <c r="BL5" s="11"/>
    </row>
    <row r="6" spans="1:64" ht="43.5" customHeight="1">
      <c r="A6" s="596"/>
      <c r="B6" s="597"/>
      <c r="C6" s="583"/>
      <c r="D6" s="583"/>
      <c r="E6" s="583"/>
      <c r="F6" s="584"/>
      <c r="G6" s="635"/>
      <c r="H6" s="582"/>
      <c r="I6" s="583"/>
      <c r="J6" s="584"/>
      <c r="K6" s="593"/>
      <c r="L6" s="582"/>
      <c r="M6" s="583"/>
      <c r="N6" s="583"/>
      <c r="O6" s="584"/>
      <c r="P6" s="582"/>
      <c r="Q6" s="583"/>
      <c r="R6" s="583"/>
      <c r="S6" s="584"/>
      <c r="T6" s="593"/>
      <c r="U6" s="582"/>
      <c r="V6" s="583"/>
      <c r="W6" s="584"/>
      <c r="X6" s="593"/>
      <c r="Y6" s="582"/>
      <c r="Z6" s="583"/>
      <c r="AA6" s="584"/>
      <c r="AB6" s="593"/>
      <c r="AC6" s="582"/>
      <c r="AD6" s="583"/>
      <c r="AE6" s="583"/>
      <c r="AF6" s="584"/>
      <c r="AG6" s="593"/>
      <c r="AH6" s="582"/>
      <c r="AI6" s="583"/>
      <c r="AJ6" s="584"/>
      <c r="AK6" s="593"/>
      <c r="AL6" s="582"/>
      <c r="AM6" s="583"/>
      <c r="AN6" s="583"/>
      <c r="AO6" s="584"/>
      <c r="AP6" s="582"/>
      <c r="AQ6" s="583"/>
      <c r="AR6" s="583"/>
      <c r="AS6" s="584"/>
      <c r="AT6" s="593"/>
      <c r="AU6" s="582"/>
      <c r="AV6" s="583"/>
      <c r="AW6" s="584"/>
      <c r="AX6" s="593"/>
      <c r="AY6" s="582"/>
      <c r="AZ6" s="583"/>
      <c r="BA6" s="583"/>
      <c r="BB6" s="583"/>
      <c r="BC6" s="627"/>
      <c r="BD6" s="593"/>
      <c r="BE6" s="610"/>
      <c r="BF6" s="593"/>
      <c r="BG6" s="620"/>
      <c r="BH6" s="621"/>
      <c r="BI6" s="593"/>
      <c r="BJ6" s="593"/>
      <c r="BK6" s="633"/>
      <c r="BL6" s="11"/>
    </row>
    <row r="7" spans="1:64" ht="12.75" customHeight="1">
      <c r="A7" s="596"/>
      <c r="B7" s="597"/>
      <c r="C7" s="184"/>
      <c r="D7" s="33"/>
      <c r="E7" s="33"/>
      <c r="F7" s="34"/>
      <c r="G7" s="635"/>
      <c r="H7" s="33"/>
      <c r="I7" s="33"/>
      <c r="J7" s="34"/>
      <c r="K7" s="593"/>
      <c r="L7" s="33"/>
      <c r="M7" s="33"/>
      <c r="N7" s="33"/>
      <c r="O7" s="33"/>
      <c r="P7" s="33"/>
      <c r="Q7" s="33"/>
      <c r="R7" s="33"/>
      <c r="S7" s="34"/>
      <c r="T7" s="593"/>
      <c r="U7" s="33"/>
      <c r="V7" s="33"/>
      <c r="W7" s="34"/>
      <c r="X7" s="593"/>
      <c r="Y7" s="33"/>
      <c r="Z7" s="33"/>
      <c r="AA7" s="34"/>
      <c r="AB7" s="593"/>
      <c r="AC7" s="33"/>
      <c r="AD7" s="33"/>
      <c r="AE7" s="33"/>
      <c r="AF7" s="34"/>
      <c r="AG7" s="593"/>
      <c r="AH7" s="33"/>
      <c r="AI7" s="33"/>
      <c r="AJ7" s="34"/>
      <c r="AK7" s="593"/>
      <c r="AL7" s="33"/>
      <c r="AM7" s="33"/>
      <c r="AN7" s="33"/>
      <c r="AO7" s="33"/>
      <c r="AP7" s="33"/>
      <c r="AQ7" s="33"/>
      <c r="AR7" s="33"/>
      <c r="AS7" s="34"/>
      <c r="AT7" s="593"/>
      <c r="AU7" s="33"/>
      <c r="AV7" s="33"/>
      <c r="AW7" s="34"/>
      <c r="AX7" s="593"/>
      <c r="AY7" s="33"/>
      <c r="AZ7" s="33"/>
      <c r="BA7" s="33"/>
      <c r="BB7" s="34"/>
      <c r="BC7" s="627"/>
      <c r="BD7" s="593"/>
      <c r="BE7" s="610"/>
      <c r="BF7" s="593"/>
      <c r="BG7" s="622" t="s">
        <v>53</v>
      </c>
      <c r="BH7" s="609" t="s">
        <v>54</v>
      </c>
      <c r="BI7" s="593"/>
      <c r="BJ7" s="593"/>
      <c r="BK7" s="633"/>
      <c r="BL7" s="11"/>
    </row>
    <row r="8" spans="1:64" ht="12.75" customHeight="1">
      <c r="A8" s="596"/>
      <c r="B8" s="597"/>
      <c r="C8" s="35"/>
      <c r="D8" s="32"/>
      <c r="E8" s="32"/>
      <c r="F8" s="35"/>
      <c r="G8" s="635"/>
      <c r="H8" s="32"/>
      <c r="I8" s="32"/>
      <c r="J8" s="35"/>
      <c r="K8" s="593"/>
      <c r="L8" s="32"/>
      <c r="M8" s="32"/>
      <c r="N8" s="32"/>
      <c r="O8" s="32"/>
      <c r="P8" s="32"/>
      <c r="Q8" s="32"/>
      <c r="R8" s="32"/>
      <c r="S8" s="35"/>
      <c r="T8" s="593"/>
      <c r="U8" s="32"/>
      <c r="V8" s="32"/>
      <c r="W8" s="35"/>
      <c r="X8" s="593"/>
      <c r="Y8" s="32"/>
      <c r="Z8" s="32"/>
      <c r="AA8" s="35"/>
      <c r="AB8" s="593"/>
      <c r="AC8" s="32"/>
      <c r="AD8" s="32"/>
      <c r="AE8" s="32"/>
      <c r="AF8" s="35"/>
      <c r="AG8" s="593"/>
      <c r="AH8" s="32"/>
      <c r="AI8" s="32"/>
      <c r="AJ8" s="35"/>
      <c r="AK8" s="593"/>
      <c r="AL8" s="32"/>
      <c r="AM8" s="32"/>
      <c r="AN8" s="32"/>
      <c r="AO8" s="32"/>
      <c r="AP8" s="32"/>
      <c r="AQ8" s="32"/>
      <c r="AR8" s="32"/>
      <c r="AS8" s="35"/>
      <c r="AT8" s="593"/>
      <c r="AU8" s="32"/>
      <c r="AV8" s="32"/>
      <c r="AW8" s="35"/>
      <c r="AX8" s="593"/>
      <c r="AY8" s="32"/>
      <c r="AZ8" s="32"/>
      <c r="BA8" s="32"/>
      <c r="BB8" s="34"/>
      <c r="BC8" s="627"/>
      <c r="BD8" s="593"/>
      <c r="BE8" s="610"/>
      <c r="BF8" s="593"/>
      <c r="BG8" s="623"/>
      <c r="BH8" s="610"/>
      <c r="BI8" s="593"/>
      <c r="BJ8" s="593"/>
      <c r="BK8" s="633"/>
      <c r="BL8" s="11"/>
    </row>
    <row r="9" spans="1:64" ht="12.75" customHeight="1">
      <c r="A9" s="596"/>
      <c r="B9" s="597"/>
      <c r="C9" s="35">
        <v>7</v>
      </c>
      <c r="D9" s="32">
        <v>14</v>
      </c>
      <c r="E9" s="32">
        <v>21</v>
      </c>
      <c r="F9" s="32">
        <v>28</v>
      </c>
      <c r="G9" s="635"/>
      <c r="H9" s="32">
        <v>12</v>
      </c>
      <c r="I9" s="32">
        <v>19</v>
      </c>
      <c r="J9" s="32">
        <v>26</v>
      </c>
      <c r="K9" s="593"/>
      <c r="L9" s="32">
        <v>9</v>
      </c>
      <c r="M9" s="35">
        <v>16</v>
      </c>
      <c r="N9" s="32">
        <v>23</v>
      </c>
      <c r="O9" s="32">
        <v>30</v>
      </c>
      <c r="P9" s="32">
        <v>7</v>
      </c>
      <c r="Q9" s="32">
        <v>14</v>
      </c>
      <c r="R9" s="32">
        <v>21</v>
      </c>
      <c r="S9" s="32">
        <v>28</v>
      </c>
      <c r="T9" s="593"/>
      <c r="U9" s="32">
        <v>11</v>
      </c>
      <c r="V9" s="32">
        <v>18</v>
      </c>
      <c r="W9" s="32">
        <v>25</v>
      </c>
      <c r="X9" s="593"/>
      <c r="Y9" s="32">
        <v>8</v>
      </c>
      <c r="Z9" s="32">
        <v>15</v>
      </c>
      <c r="AA9" s="32">
        <v>22</v>
      </c>
      <c r="AB9" s="593"/>
      <c r="AC9" s="32">
        <v>8</v>
      </c>
      <c r="AD9" s="32">
        <v>15</v>
      </c>
      <c r="AE9" s="32">
        <v>22</v>
      </c>
      <c r="AF9" s="32">
        <v>29</v>
      </c>
      <c r="AG9" s="593"/>
      <c r="AH9" s="32">
        <v>12</v>
      </c>
      <c r="AI9" s="32">
        <v>19</v>
      </c>
      <c r="AJ9" s="32">
        <v>26</v>
      </c>
      <c r="AK9" s="593"/>
      <c r="AL9" s="32">
        <v>10</v>
      </c>
      <c r="AM9" s="32">
        <v>17</v>
      </c>
      <c r="AN9" s="32">
        <v>24</v>
      </c>
      <c r="AO9" s="32">
        <v>31</v>
      </c>
      <c r="AP9" s="32">
        <v>7</v>
      </c>
      <c r="AQ9" s="32">
        <v>14</v>
      </c>
      <c r="AR9" s="32">
        <v>21</v>
      </c>
      <c r="AS9" s="32">
        <v>28</v>
      </c>
      <c r="AT9" s="593"/>
      <c r="AU9" s="32">
        <v>12</v>
      </c>
      <c r="AV9" s="32">
        <v>19</v>
      </c>
      <c r="AW9" s="32">
        <v>26</v>
      </c>
      <c r="AX9" s="593"/>
      <c r="AY9" s="32">
        <v>9</v>
      </c>
      <c r="AZ9" s="32">
        <v>16</v>
      </c>
      <c r="BA9" s="32">
        <v>23</v>
      </c>
      <c r="BB9" s="36">
        <v>31</v>
      </c>
      <c r="BC9" s="627"/>
      <c r="BD9" s="593"/>
      <c r="BE9" s="610"/>
      <c r="BF9" s="593"/>
      <c r="BG9" s="623"/>
      <c r="BH9" s="610"/>
      <c r="BI9" s="593"/>
      <c r="BJ9" s="593"/>
      <c r="BK9" s="633"/>
      <c r="BL9" s="11"/>
    </row>
    <row r="10" spans="1:64" ht="12.75" customHeight="1">
      <c r="A10" s="596"/>
      <c r="B10" s="597"/>
      <c r="C10" s="35" t="s">
        <v>113</v>
      </c>
      <c r="D10" s="32" t="s">
        <v>113</v>
      </c>
      <c r="E10" s="32" t="s">
        <v>113</v>
      </c>
      <c r="F10" s="32" t="s">
        <v>113</v>
      </c>
      <c r="G10" s="635"/>
      <c r="H10" s="32" t="s">
        <v>113</v>
      </c>
      <c r="I10" s="32" t="s">
        <v>113</v>
      </c>
      <c r="J10" s="32" t="s">
        <v>113</v>
      </c>
      <c r="K10" s="593"/>
      <c r="L10" s="32" t="s">
        <v>113</v>
      </c>
      <c r="M10" s="32" t="s">
        <v>113</v>
      </c>
      <c r="N10" s="32" t="s">
        <v>113</v>
      </c>
      <c r="O10" s="32" t="s">
        <v>113</v>
      </c>
      <c r="P10" s="32" t="s">
        <v>113</v>
      </c>
      <c r="Q10" s="32" t="s">
        <v>113</v>
      </c>
      <c r="R10" s="32" t="s">
        <v>113</v>
      </c>
      <c r="S10" s="32" t="s">
        <v>113</v>
      </c>
      <c r="T10" s="593"/>
      <c r="U10" s="32" t="s">
        <v>113</v>
      </c>
      <c r="V10" s="32" t="s">
        <v>113</v>
      </c>
      <c r="W10" s="32" t="s">
        <v>113</v>
      </c>
      <c r="X10" s="593"/>
      <c r="Y10" s="32" t="s">
        <v>113</v>
      </c>
      <c r="Z10" s="32" t="s">
        <v>113</v>
      </c>
      <c r="AA10" s="32" t="s">
        <v>113</v>
      </c>
      <c r="AB10" s="593"/>
      <c r="AC10" s="32" t="s">
        <v>113</v>
      </c>
      <c r="AD10" s="32" t="s">
        <v>113</v>
      </c>
      <c r="AE10" s="32" t="s">
        <v>113</v>
      </c>
      <c r="AF10" s="32" t="s">
        <v>113</v>
      </c>
      <c r="AG10" s="593"/>
      <c r="AH10" s="32" t="s">
        <v>113</v>
      </c>
      <c r="AI10" s="32" t="s">
        <v>113</v>
      </c>
      <c r="AJ10" s="32" t="s">
        <v>113</v>
      </c>
      <c r="AK10" s="593"/>
      <c r="AL10" s="32" t="s">
        <v>113</v>
      </c>
      <c r="AM10" s="32" t="s">
        <v>113</v>
      </c>
      <c r="AN10" s="32" t="s">
        <v>113</v>
      </c>
      <c r="AO10" s="32" t="s">
        <v>113</v>
      </c>
      <c r="AP10" s="32" t="s">
        <v>113</v>
      </c>
      <c r="AQ10" s="32" t="s">
        <v>113</v>
      </c>
      <c r="AR10" s="32" t="s">
        <v>113</v>
      </c>
      <c r="AS10" s="32" t="s">
        <v>113</v>
      </c>
      <c r="AT10" s="593"/>
      <c r="AU10" s="32" t="s">
        <v>113</v>
      </c>
      <c r="AV10" s="32" t="s">
        <v>113</v>
      </c>
      <c r="AW10" s="32" t="s">
        <v>113</v>
      </c>
      <c r="AX10" s="593"/>
      <c r="AY10" s="32" t="s">
        <v>113</v>
      </c>
      <c r="AZ10" s="32" t="s">
        <v>113</v>
      </c>
      <c r="BA10" s="32" t="s">
        <v>113</v>
      </c>
      <c r="BB10" s="36" t="s">
        <v>113</v>
      </c>
      <c r="BC10" s="627"/>
      <c r="BD10" s="593"/>
      <c r="BE10" s="610"/>
      <c r="BF10" s="593"/>
      <c r="BG10" s="623"/>
      <c r="BH10" s="610"/>
      <c r="BI10" s="593"/>
      <c r="BJ10" s="593"/>
      <c r="BK10" s="633"/>
      <c r="BL10" s="11"/>
    </row>
    <row r="11" spans="1:64" ht="12.75" customHeight="1">
      <c r="A11" s="596"/>
      <c r="B11" s="597"/>
      <c r="C11" s="35">
        <v>1</v>
      </c>
      <c r="D11" s="32">
        <v>8</v>
      </c>
      <c r="E11" s="32">
        <v>15</v>
      </c>
      <c r="F11" s="32">
        <v>22</v>
      </c>
      <c r="G11" s="635"/>
      <c r="H11" s="32">
        <v>6</v>
      </c>
      <c r="I11" s="32">
        <v>13</v>
      </c>
      <c r="J11" s="32">
        <v>20</v>
      </c>
      <c r="K11" s="593"/>
      <c r="L11" s="32">
        <v>3</v>
      </c>
      <c r="M11" s="32">
        <v>10</v>
      </c>
      <c r="N11" s="32">
        <v>17</v>
      </c>
      <c r="O11" s="32">
        <v>24</v>
      </c>
      <c r="P11" s="32">
        <v>1</v>
      </c>
      <c r="Q11" s="32">
        <v>8</v>
      </c>
      <c r="R11" s="32">
        <v>15</v>
      </c>
      <c r="S11" s="32">
        <v>22</v>
      </c>
      <c r="T11" s="593"/>
      <c r="U11" s="32">
        <v>5</v>
      </c>
      <c r="V11" s="32">
        <v>12</v>
      </c>
      <c r="W11" s="32">
        <v>19</v>
      </c>
      <c r="X11" s="593"/>
      <c r="Y11" s="32">
        <v>2</v>
      </c>
      <c r="Z11" s="32">
        <v>9</v>
      </c>
      <c r="AA11" s="32">
        <v>16</v>
      </c>
      <c r="AB11" s="593"/>
      <c r="AC11" s="32">
        <v>2</v>
      </c>
      <c r="AD11" s="32">
        <v>9</v>
      </c>
      <c r="AE11" s="32">
        <v>16</v>
      </c>
      <c r="AF11" s="32">
        <v>23</v>
      </c>
      <c r="AG11" s="593"/>
      <c r="AH11" s="32">
        <v>6</v>
      </c>
      <c r="AI11" s="32">
        <v>13</v>
      </c>
      <c r="AJ11" s="32">
        <v>20</v>
      </c>
      <c r="AK11" s="593"/>
      <c r="AL11" s="32">
        <v>4</v>
      </c>
      <c r="AM11" s="32">
        <v>11</v>
      </c>
      <c r="AN11" s="32">
        <v>18</v>
      </c>
      <c r="AO11" s="32">
        <v>25</v>
      </c>
      <c r="AP11" s="32">
        <v>1</v>
      </c>
      <c r="AQ11" s="32">
        <v>8</v>
      </c>
      <c r="AR11" s="32">
        <v>15</v>
      </c>
      <c r="AS11" s="32">
        <v>22</v>
      </c>
      <c r="AT11" s="593"/>
      <c r="AU11" s="32">
        <v>6</v>
      </c>
      <c r="AV11" s="32">
        <v>13</v>
      </c>
      <c r="AW11" s="32">
        <v>20</v>
      </c>
      <c r="AX11" s="593"/>
      <c r="AY11" s="32">
        <v>3</v>
      </c>
      <c r="AZ11" s="32">
        <v>10</v>
      </c>
      <c r="BA11" s="32">
        <v>17</v>
      </c>
      <c r="BB11" s="36">
        <v>24</v>
      </c>
      <c r="BC11" s="627"/>
      <c r="BD11" s="593"/>
      <c r="BE11" s="610"/>
      <c r="BF11" s="593"/>
      <c r="BG11" s="623"/>
      <c r="BH11" s="610"/>
      <c r="BI11" s="593"/>
      <c r="BJ11" s="593"/>
      <c r="BK11" s="633"/>
      <c r="BL11" s="11"/>
    </row>
    <row r="12" spans="1:64" ht="12.75" customHeight="1">
      <c r="A12" s="596"/>
      <c r="B12" s="597"/>
      <c r="C12" s="35"/>
      <c r="D12" s="32"/>
      <c r="E12" s="32"/>
      <c r="F12" s="32"/>
      <c r="G12" s="635"/>
      <c r="H12" s="32"/>
      <c r="I12" s="32"/>
      <c r="J12" s="32"/>
      <c r="K12" s="593"/>
      <c r="L12" s="32"/>
      <c r="M12" s="32"/>
      <c r="N12" s="32"/>
      <c r="O12" s="32"/>
      <c r="P12" s="32"/>
      <c r="Q12" s="32"/>
      <c r="R12" s="32"/>
      <c r="S12" s="32"/>
      <c r="T12" s="593"/>
      <c r="U12" s="32"/>
      <c r="V12" s="32"/>
      <c r="W12" s="32"/>
      <c r="X12" s="593"/>
      <c r="Y12" s="32"/>
      <c r="Z12" s="32"/>
      <c r="AA12" s="32"/>
      <c r="AB12" s="593"/>
      <c r="AC12" s="32"/>
      <c r="AD12" s="32"/>
      <c r="AE12" s="32"/>
      <c r="AF12" s="32"/>
      <c r="AG12" s="593"/>
      <c r="AH12" s="32"/>
      <c r="AI12" s="32"/>
      <c r="AJ12" s="32"/>
      <c r="AK12" s="593"/>
      <c r="AL12" s="32"/>
      <c r="AM12" s="32"/>
      <c r="AN12" s="32"/>
      <c r="AO12" s="32"/>
      <c r="AP12" s="32"/>
      <c r="AQ12" s="32"/>
      <c r="AR12" s="32"/>
      <c r="AS12" s="32"/>
      <c r="AT12" s="593"/>
      <c r="AU12" s="32"/>
      <c r="AV12" s="32"/>
      <c r="AW12" s="32"/>
      <c r="AX12" s="593"/>
      <c r="AY12" s="32"/>
      <c r="AZ12" s="32"/>
      <c r="BA12" s="32"/>
      <c r="BB12" s="36"/>
      <c r="BC12" s="627"/>
      <c r="BD12" s="593"/>
      <c r="BE12" s="610"/>
      <c r="BF12" s="593"/>
      <c r="BG12" s="623"/>
      <c r="BH12" s="610"/>
      <c r="BI12" s="593"/>
      <c r="BJ12" s="593"/>
      <c r="BK12" s="633"/>
      <c r="BL12" s="11"/>
    </row>
    <row r="13" spans="1:64" ht="12.75" customHeight="1">
      <c r="A13" s="596"/>
      <c r="B13" s="597"/>
      <c r="C13" s="35"/>
      <c r="D13" s="32"/>
      <c r="E13" s="32"/>
      <c r="F13" s="32"/>
      <c r="G13" s="635"/>
      <c r="H13" s="32"/>
      <c r="I13" s="32"/>
      <c r="J13" s="32"/>
      <c r="K13" s="593"/>
      <c r="L13" s="32"/>
      <c r="M13" s="32"/>
      <c r="N13" s="32"/>
      <c r="O13" s="32"/>
      <c r="P13" s="32"/>
      <c r="Q13" s="32"/>
      <c r="R13" s="32"/>
      <c r="S13" s="32"/>
      <c r="T13" s="593"/>
      <c r="U13" s="32"/>
      <c r="V13" s="32"/>
      <c r="W13" s="32"/>
      <c r="X13" s="593"/>
      <c r="Y13" s="32"/>
      <c r="Z13" s="32"/>
      <c r="AA13" s="32"/>
      <c r="AB13" s="593"/>
      <c r="AC13" s="32"/>
      <c r="AD13" s="32"/>
      <c r="AE13" s="32"/>
      <c r="AF13" s="32"/>
      <c r="AG13" s="593"/>
      <c r="AH13" s="32"/>
      <c r="AI13" s="32"/>
      <c r="AJ13" s="32"/>
      <c r="AK13" s="593"/>
      <c r="AL13" s="32"/>
      <c r="AM13" s="32"/>
      <c r="AN13" s="32"/>
      <c r="AO13" s="32"/>
      <c r="AP13" s="32"/>
      <c r="AQ13" s="32"/>
      <c r="AR13" s="32"/>
      <c r="AS13" s="32"/>
      <c r="AT13" s="593"/>
      <c r="AU13" s="32"/>
      <c r="AV13" s="32"/>
      <c r="AW13" s="32"/>
      <c r="AX13" s="593"/>
      <c r="AY13" s="32"/>
      <c r="AZ13" s="32"/>
      <c r="BA13" s="32"/>
      <c r="BB13" s="36"/>
      <c r="BC13" s="627"/>
      <c r="BD13" s="593"/>
      <c r="BE13" s="610"/>
      <c r="BF13" s="593"/>
      <c r="BG13" s="623"/>
      <c r="BH13" s="610"/>
      <c r="BI13" s="593"/>
      <c r="BJ13" s="593"/>
      <c r="BK13" s="633"/>
      <c r="BL13" s="11"/>
    </row>
    <row r="14" spans="1:64" ht="17.25" customHeight="1">
      <c r="A14" s="596"/>
      <c r="B14" s="597"/>
      <c r="C14" s="35"/>
      <c r="D14" s="32"/>
      <c r="E14" s="32"/>
      <c r="F14" s="32"/>
      <c r="G14" s="635"/>
      <c r="H14" s="32"/>
      <c r="I14" s="32"/>
      <c r="J14" s="32"/>
      <c r="K14" s="593"/>
      <c r="L14" s="32"/>
      <c r="M14" s="32"/>
      <c r="N14" s="32"/>
      <c r="O14" s="32"/>
      <c r="P14" s="32"/>
      <c r="Q14" s="32"/>
      <c r="R14" s="32"/>
      <c r="S14" s="32"/>
      <c r="T14" s="593"/>
      <c r="U14" s="32"/>
      <c r="V14" s="32"/>
      <c r="W14" s="32"/>
      <c r="X14" s="593"/>
      <c r="Y14" s="32"/>
      <c r="Z14" s="32"/>
      <c r="AA14" s="32"/>
      <c r="AB14" s="593"/>
      <c r="AC14" s="32"/>
      <c r="AD14" s="32"/>
      <c r="AE14" s="32"/>
      <c r="AF14" s="32"/>
      <c r="AG14" s="593"/>
      <c r="AH14" s="32"/>
      <c r="AI14" s="32"/>
      <c r="AJ14" s="32"/>
      <c r="AK14" s="593"/>
      <c r="AL14" s="32"/>
      <c r="AM14" s="32"/>
      <c r="AN14" s="32"/>
      <c r="AO14" s="32"/>
      <c r="AP14" s="32"/>
      <c r="AQ14" s="32"/>
      <c r="AR14" s="32"/>
      <c r="AS14" s="32"/>
      <c r="AT14" s="593"/>
      <c r="AU14" s="32"/>
      <c r="AV14" s="32"/>
      <c r="AW14" s="32"/>
      <c r="AX14" s="593"/>
      <c r="AY14" s="32"/>
      <c r="AZ14" s="32"/>
      <c r="BA14" s="32"/>
      <c r="BB14" s="36"/>
      <c r="BC14" s="627"/>
      <c r="BD14" s="593"/>
      <c r="BE14" s="610"/>
      <c r="BF14" s="593"/>
      <c r="BG14" s="623"/>
      <c r="BH14" s="610"/>
      <c r="BI14" s="593"/>
      <c r="BJ14" s="593"/>
      <c r="BK14" s="633"/>
      <c r="BL14" s="11"/>
    </row>
    <row r="15" spans="1:64" ht="15" customHeight="1" thickBot="1">
      <c r="A15" s="598"/>
      <c r="B15" s="599"/>
      <c r="C15" s="131">
        <v>1</v>
      </c>
      <c r="D15" s="132">
        <v>2</v>
      </c>
      <c r="E15" s="132">
        <v>3</v>
      </c>
      <c r="F15" s="132">
        <v>4</v>
      </c>
      <c r="G15" s="132">
        <v>5</v>
      </c>
      <c r="H15" s="132">
        <v>6</v>
      </c>
      <c r="I15" s="132">
        <v>7</v>
      </c>
      <c r="J15" s="132">
        <v>8</v>
      </c>
      <c r="K15" s="132">
        <v>9</v>
      </c>
      <c r="L15" s="132">
        <v>10</v>
      </c>
      <c r="M15" s="132">
        <v>11</v>
      </c>
      <c r="N15" s="132">
        <v>12</v>
      </c>
      <c r="O15" s="132">
        <v>13</v>
      </c>
      <c r="P15" s="132">
        <v>14</v>
      </c>
      <c r="Q15" s="132">
        <v>15</v>
      </c>
      <c r="R15" s="132">
        <v>16</v>
      </c>
      <c r="S15" s="132">
        <v>17</v>
      </c>
      <c r="T15" s="132">
        <v>18</v>
      </c>
      <c r="U15" s="132">
        <v>19</v>
      </c>
      <c r="V15" s="132">
        <v>20</v>
      </c>
      <c r="W15" s="132">
        <v>21</v>
      </c>
      <c r="X15" s="132">
        <v>22</v>
      </c>
      <c r="Y15" s="132">
        <v>23</v>
      </c>
      <c r="Z15" s="132">
        <v>24</v>
      </c>
      <c r="AA15" s="132">
        <v>25</v>
      </c>
      <c r="AB15" s="132">
        <v>26</v>
      </c>
      <c r="AC15" s="132">
        <v>27</v>
      </c>
      <c r="AD15" s="132">
        <v>28</v>
      </c>
      <c r="AE15" s="132">
        <v>29</v>
      </c>
      <c r="AF15" s="132">
        <v>30</v>
      </c>
      <c r="AG15" s="132">
        <v>31</v>
      </c>
      <c r="AH15" s="132">
        <v>32</v>
      </c>
      <c r="AI15" s="132">
        <v>33</v>
      </c>
      <c r="AJ15" s="132">
        <v>34</v>
      </c>
      <c r="AK15" s="132">
        <v>35</v>
      </c>
      <c r="AL15" s="132">
        <v>36</v>
      </c>
      <c r="AM15" s="132">
        <v>37</v>
      </c>
      <c r="AN15" s="132">
        <v>38</v>
      </c>
      <c r="AO15" s="132">
        <v>39</v>
      </c>
      <c r="AP15" s="132">
        <v>40</v>
      </c>
      <c r="AQ15" s="132">
        <v>41</v>
      </c>
      <c r="AR15" s="132">
        <v>42</v>
      </c>
      <c r="AS15" s="132">
        <v>43</v>
      </c>
      <c r="AT15" s="132">
        <v>44</v>
      </c>
      <c r="AU15" s="132">
        <v>45</v>
      </c>
      <c r="AV15" s="132">
        <v>46</v>
      </c>
      <c r="AW15" s="132">
        <v>47</v>
      </c>
      <c r="AX15" s="132">
        <v>48</v>
      </c>
      <c r="AY15" s="132">
        <v>49</v>
      </c>
      <c r="AZ15" s="132">
        <v>50</v>
      </c>
      <c r="BA15" s="132">
        <v>51</v>
      </c>
      <c r="BB15" s="133">
        <v>52</v>
      </c>
      <c r="BC15" s="628"/>
      <c r="BD15" s="608"/>
      <c r="BE15" s="611"/>
      <c r="BF15" s="608"/>
      <c r="BG15" s="624"/>
      <c r="BH15" s="611"/>
      <c r="BI15" s="608"/>
      <c r="BJ15" s="608"/>
      <c r="BK15" s="634"/>
      <c r="BL15" s="11"/>
    </row>
    <row r="16" spans="1:64" ht="15" customHeight="1" thickBot="1">
      <c r="A16" s="604">
        <v>1</v>
      </c>
      <c r="B16" s="605"/>
      <c r="C16" s="154"/>
      <c r="D16" s="155"/>
      <c r="E16" s="155"/>
      <c r="F16" s="155"/>
      <c r="G16" s="156"/>
      <c r="H16" s="42" t="s">
        <v>61</v>
      </c>
      <c r="I16" s="42" t="s">
        <v>61</v>
      </c>
      <c r="J16" s="42" t="s">
        <v>61</v>
      </c>
      <c r="K16" s="155"/>
      <c r="L16" s="155"/>
      <c r="M16" s="155"/>
      <c r="N16" s="155"/>
      <c r="O16" s="155"/>
      <c r="P16" s="155"/>
      <c r="Q16" s="155"/>
      <c r="R16" s="42"/>
      <c r="S16" s="42"/>
      <c r="T16" s="38" t="s">
        <v>59</v>
      </c>
      <c r="U16" s="38" t="s">
        <v>59</v>
      </c>
      <c r="V16" s="155"/>
      <c r="W16" s="155"/>
      <c r="X16" s="156"/>
      <c r="Y16" s="155"/>
      <c r="Z16" s="155"/>
      <c r="AA16" s="155"/>
      <c r="AB16" s="155"/>
      <c r="AC16" s="155"/>
      <c r="AD16" s="155"/>
      <c r="AE16" s="155"/>
      <c r="AF16" s="155"/>
      <c r="AG16" s="42"/>
      <c r="AH16" s="42"/>
      <c r="AI16" s="155"/>
      <c r="AJ16" s="42" t="s">
        <v>61</v>
      </c>
      <c r="AK16" s="42" t="s">
        <v>61</v>
      </c>
      <c r="AL16" s="42" t="s">
        <v>61</v>
      </c>
      <c r="AM16" s="155"/>
      <c r="AN16" s="155"/>
      <c r="AO16" s="155"/>
      <c r="AP16" s="155"/>
      <c r="AQ16" s="155"/>
      <c r="AR16" s="42"/>
      <c r="AS16" s="42"/>
      <c r="AT16" s="42" t="s">
        <v>59</v>
      </c>
      <c r="AU16" s="42" t="s">
        <v>59</v>
      </c>
      <c r="AV16" s="42" t="s">
        <v>59</v>
      </c>
      <c r="AW16" s="42" t="s">
        <v>59</v>
      </c>
      <c r="AX16" s="42" t="s">
        <v>59</v>
      </c>
      <c r="AY16" s="42" t="s">
        <v>59</v>
      </c>
      <c r="AZ16" s="42" t="s">
        <v>59</v>
      </c>
      <c r="BA16" s="42" t="s">
        <v>59</v>
      </c>
      <c r="BB16" s="43" t="s">
        <v>59</v>
      </c>
      <c r="BC16" s="158">
        <v>1</v>
      </c>
      <c r="BD16" s="348">
        <v>35</v>
      </c>
      <c r="BE16" s="159">
        <v>6</v>
      </c>
      <c r="BF16" s="157"/>
      <c r="BG16" s="160"/>
      <c r="BH16" s="159"/>
      <c r="BI16" s="157"/>
      <c r="BJ16" s="161">
        <v>11</v>
      </c>
      <c r="BK16" s="47">
        <f>BD16+BE16+BJ16+BI16+BF16+BG16+BH16</f>
        <v>52</v>
      </c>
      <c r="BL16" s="11"/>
    </row>
    <row r="17" spans="1:70" ht="13.5" customHeight="1" thickBot="1">
      <c r="A17" s="606">
        <v>2</v>
      </c>
      <c r="B17" s="607"/>
      <c r="C17" s="37"/>
      <c r="D17" s="38"/>
      <c r="E17" s="38"/>
      <c r="F17" s="38"/>
      <c r="G17" s="39"/>
      <c r="H17" s="42" t="s">
        <v>61</v>
      </c>
      <c r="I17" s="42" t="s">
        <v>61</v>
      </c>
      <c r="J17" s="42" t="s">
        <v>61</v>
      </c>
      <c r="K17" s="40"/>
      <c r="L17" s="40"/>
      <c r="M17" s="40"/>
      <c r="N17" s="40"/>
      <c r="O17" s="40"/>
      <c r="P17" s="40"/>
      <c r="Q17" s="40"/>
      <c r="R17" s="42"/>
      <c r="S17" s="42"/>
      <c r="T17" s="38" t="s">
        <v>59</v>
      </c>
      <c r="U17" s="38" t="s">
        <v>59</v>
      </c>
      <c r="V17" s="38"/>
      <c r="W17" s="38"/>
      <c r="X17" s="40"/>
      <c r="Y17" s="40"/>
      <c r="Z17" s="38"/>
      <c r="AA17" s="38"/>
      <c r="AB17" s="42"/>
      <c r="AC17" s="42"/>
      <c r="AD17" s="42" t="s">
        <v>61</v>
      </c>
      <c r="AE17" s="42" t="s">
        <v>61</v>
      </c>
      <c r="AF17" s="42" t="s">
        <v>61</v>
      </c>
      <c r="AG17" s="38"/>
      <c r="AH17" s="38"/>
      <c r="AI17" s="38"/>
      <c r="AJ17" s="38"/>
      <c r="AK17" s="38"/>
      <c r="AL17" s="42"/>
      <c r="AM17" s="42"/>
      <c r="AN17" s="135">
        <v>0</v>
      </c>
      <c r="AO17" s="135">
        <v>0</v>
      </c>
      <c r="AP17" s="135">
        <v>8</v>
      </c>
      <c r="AQ17" s="135">
        <v>8</v>
      </c>
      <c r="AR17" s="135">
        <v>8</v>
      </c>
      <c r="AS17" s="136">
        <v>8</v>
      </c>
      <c r="AT17" s="42" t="s">
        <v>59</v>
      </c>
      <c r="AU17" s="42" t="s">
        <v>59</v>
      </c>
      <c r="AV17" s="42" t="s">
        <v>59</v>
      </c>
      <c r="AW17" s="42" t="s">
        <v>59</v>
      </c>
      <c r="AX17" s="42" t="s">
        <v>59</v>
      </c>
      <c r="AY17" s="42" t="s">
        <v>59</v>
      </c>
      <c r="AZ17" s="42" t="s">
        <v>59</v>
      </c>
      <c r="BA17" s="42" t="s">
        <v>59</v>
      </c>
      <c r="BB17" s="43" t="s">
        <v>59</v>
      </c>
      <c r="BC17" s="44">
        <v>2</v>
      </c>
      <c r="BD17" s="346">
        <v>29</v>
      </c>
      <c r="BE17" s="45">
        <v>6</v>
      </c>
      <c r="BF17" s="45">
        <v>2</v>
      </c>
      <c r="BG17" s="45">
        <v>4</v>
      </c>
      <c r="BH17" s="45"/>
      <c r="BI17" s="45"/>
      <c r="BJ17" s="46">
        <v>11</v>
      </c>
      <c r="BK17" s="47">
        <f>BD17+BE17+BJ17+BI17+BF17+BG17+BH17</f>
        <v>52</v>
      </c>
      <c r="BL17" s="11"/>
      <c r="BR17" s="27"/>
    </row>
    <row r="18" spans="1:70" ht="13.5" customHeight="1" thickBot="1">
      <c r="A18" s="602">
        <v>3</v>
      </c>
      <c r="B18" s="603"/>
      <c r="C18" s="37"/>
      <c r="D18" s="38"/>
      <c r="E18" s="38"/>
      <c r="F18" s="38"/>
      <c r="G18" s="39"/>
      <c r="H18" s="136" t="s">
        <v>61</v>
      </c>
      <c r="I18" s="136" t="s">
        <v>61</v>
      </c>
      <c r="J18" s="136" t="s">
        <v>61</v>
      </c>
      <c r="K18" s="40"/>
      <c r="L18" s="40"/>
      <c r="M18" s="40"/>
      <c r="N18" s="40"/>
      <c r="O18" s="40"/>
      <c r="P18" s="40"/>
      <c r="Q18" s="40"/>
      <c r="R18" s="42"/>
      <c r="S18" s="42"/>
      <c r="T18" s="38" t="s">
        <v>59</v>
      </c>
      <c r="U18" s="38" t="s">
        <v>59</v>
      </c>
      <c r="V18" s="38"/>
      <c r="W18" s="38"/>
      <c r="X18" s="40"/>
      <c r="Y18" s="40"/>
      <c r="Z18" s="38"/>
      <c r="AA18" s="38"/>
      <c r="AB18" s="38"/>
      <c r="AC18" s="38"/>
      <c r="AD18" s="41"/>
      <c r="AE18" s="41"/>
      <c r="AF18" s="42"/>
      <c r="AG18" s="38"/>
      <c r="AH18" s="136" t="s">
        <v>61</v>
      </c>
      <c r="AI18" s="136" t="s">
        <v>61</v>
      </c>
      <c r="AJ18" s="136" t="s">
        <v>61</v>
      </c>
      <c r="AK18" s="38"/>
      <c r="AL18" s="38"/>
      <c r="AM18" s="38"/>
      <c r="AN18" s="38"/>
      <c r="AO18" s="38"/>
      <c r="AP18" s="136"/>
      <c r="AQ18" s="136"/>
      <c r="AR18" s="135">
        <v>0</v>
      </c>
      <c r="AS18" s="136">
        <v>8</v>
      </c>
      <c r="AT18" s="42" t="s">
        <v>59</v>
      </c>
      <c r="AU18" s="42" t="s">
        <v>59</v>
      </c>
      <c r="AV18" s="42" t="s">
        <v>59</v>
      </c>
      <c r="AW18" s="42" t="s">
        <v>59</v>
      </c>
      <c r="AX18" s="42" t="s">
        <v>59</v>
      </c>
      <c r="AY18" s="42" t="s">
        <v>59</v>
      </c>
      <c r="AZ18" s="42" t="s">
        <v>59</v>
      </c>
      <c r="BA18" s="42" t="s">
        <v>59</v>
      </c>
      <c r="BB18" s="43" t="s">
        <v>59</v>
      </c>
      <c r="BC18" s="74">
        <v>3</v>
      </c>
      <c r="BD18" s="347">
        <v>33</v>
      </c>
      <c r="BE18" s="48">
        <v>6</v>
      </c>
      <c r="BF18" s="48">
        <v>1</v>
      </c>
      <c r="BG18" s="48">
        <v>1</v>
      </c>
      <c r="BH18" s="48"/>
      <c r="BI18" s="48"/>
      <c r="BJ18" s="134">
        <v>11</v>
      </c>
      <c r="BK18" s="47">
        <f>BD18+BE18+BJ18+BI18+BF18+BG18+BH18</f>
        <v>52</v>
      </c>
      <c r="BL18" s="11"/>
      <c r="BR18" s="27"/>
    </row>
    <row r="19" spans="1:64" ht="15.75" customHeight="1" thickBot="1">
      <c r="A19" s="600">
        <v>4</v>
      </c>
      <c r="B19" s="601"/>
      <c r="C19" s="37"/>
      <c r="D19" s="38"/>
      <c r="E19" s="38"/>
      <c r="F19" s="38"/>
      <c r="G19" s="39"/>
      <c r="H19" s="136" t="s">
        <v>61</v>
      </c>
      <c r="I19" s="136" t="s">
        <v>61</v>
      </c>
      <c r="J19" s="136" t="s">
        <v>61</v>
      </c>
      <c r="K19" s="40"/>
      <c r="L19" s="38"/>
      <c r="M19" s="38"/>
      <c r="N19" s="40"/>
      <c r="O19" s="38"/>
      <c r="P19" s="42"/>
      <c r="Q19" s="38"/>
      <c r="R19" s="42"/>
      <c r="S19" s="42"/>
      <c r="T19" s="38" t="s">
        <v>59</v>
      </c>
      <c r="U19" s="38" t="s">
        <v>59</v>
      </c>
      <c r="V19" s="42" t="s">
        <v>61</v>
      </c>
      <c r="W19" s="42" t="s">
        <v>61</v>
      </c>
      <c r="X19" s="42" t="s">
        <v>61</v>
      </c>
      <c r="Y19" s="40"/>
      <c r="Z19" s="38"/>
      <c r="AA19" s="42"/>
      <c r="AB19" s="38"/>
      <c r="AC19" s="38"/>
      <c r="AD19" s="38"/>
      <c r="AE19" s="38"/>
      <c r="AF19" s="42"/>
      <c r="AG19" s="42" t="s">
        <v>61</v>
      </c>
      <c r="AH19" s="349">
        <v>0</v>
      </c>
      <c r="AI19" s="350">
        <v>8</v>
      </c>
      <c r="AJ19" s="38" t="s">
        <v>17</v>
      </c>
      <c r="AK19" s="38" t="s">
        <v>17</v>
      </c>
      <c r="AL19" s="38" t="s">
        <v>17</v>
      </c>
      <c r="AM19" s="38" t="s">
        <v>17</v>
      </c>
      <c r="AN19" s="38" t="s">
        <v>60</v>
      </c>
      <c r="AO19" s="38" t="s">
        <v>60</v>
      </c>
      <c r="AP19" s="38" t="s">
        <v>60</v>
      </c>
      <c r="AQ19" s="38" t="s">
        <v>60</v>
      </c>
      <c r="AR19" s="38" t="s">
        <v>10</v>
      </c>
      <c r="AS19" s="42" t="s">
        <v>10</v>
      </c>
      <c r="AT19" s="42" t="s">
        <v>59</v>
      </c>
      <c r="AU19" s="42" t="s">
        <v>59</v>
      </c>
      <c r="AV19" s="42" t="s">
        <v>59</v>
      </c>
      <c r="AW19" s="42" t="s">
        <v>59</v>
      </c>
      <c r="AX19" s="42" t="s">
        <v>59</v>
      </c>
      <c r="AY19" s="42" t="s">
        <v>59</v>
      </c>
      <c r="AZ19" s="42" t="s">
        <v>59</v>
      </c>
      <c r="BA19" s="42" t="s">
        <v>59</v>
      </c>
      <c r="BB19" s="43" t="s">
        <v>59</v>
      </c>
      <c r="BC19" s="74">
        <v>4</v>
      </c>
      <c r="BD19" s="347">
        <v>23</v>
      </c>
      <c r="BE19" s="48">
        <v>6</v>
      </c>
      <c r="BF19" s="48">
        <v>1</v>
      </c>
      <c r="BG19" s="48">
        <v>1</v>
      </c>
      <c r="BH19" s="48">
        <v>4</v>
      </c>
      <c r="BI19" s="48">
        <v>6</v>
      </c>
      <c r="BJ19" s="48">
        <v>2</v>
      </c>
      <c r="BK19" s="47">
        <f>BD19+BE19+BJ19+BI19+BF19+BG19+BH19</f>
        <v>43</v>
      </c>
      <c r="BL19" s="11"/>
    </row>
    <row r="20" spans="1:64" ht="13.5" customHeight="1" thickBot="1">
      <c r="A20" s="4"/>
      <c r="B20" s="6"/>
      <c r="C20" s="4"/>
      <c r="D20" s="4"/>
      <c r="E20" s="4"/>
      <c r="F20" s="4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612" t="s">
        <v>14</v>
      </c>
      <c r="BA20" s="612"/>
      <c r="BB20" s="612"/>
      <c r="BC20" s="26"/>
      <c r="BD20" s="25">
        <f>BD16+BD17+BD18+BD19</f>
        <v>120</v>
      </c>
      <c r="BE20" s="25">
        <f>BE16+BE17+BE18+BE19</f>
        <v>24</v>
      </c>
      <c r="BF20" s="25">
        <f aca="true" t="shared" si="0" ref="BF20:BK20">BF16+BF17+BF18+BF19</f>
        <v>4</v>
      </c>
      <c r="BG20" s="25">
        <f t="shared" si="0"/>
        <v>6</v>
      </c>
      <c r="BH20" s="25">
        <f t="shared" si="0"/>
        <v>4</v>
      </c>
      <c r="BI20" s="25">
        <f t="shared" si="0"/>
        <v>6</v>
      </c>
      <c r="BJ20" s="25">
        <f t="shared" si="0"/>
        <v>35</v>
      </c>
      <c r="BK20" s="25">
        <f t="shared" si="0"/>
        <v>199</v>
      </c>
      <c r="BL20" s="11"/>
    </row>
    <row r="21" spans="2:63" ht="3.75" customHeight="1">
      <c r="B21" s="2"/>
      <c r="BA21" s="19"/>
      <c r="BB21" s="19"/>
      <c r="BC21" s="19"/>
      <c r="BD21" s="19"/>
      <c r="BE21" s="20"/>
      <c r="BF21" s="20"/>
      <c r="BG21" s="20"/>
      <c r="BH21" s="20"/>
      <c r="BI21" s="20"/>
      <c r="BJ21" s="20"/>
      <c r="BK21" s="20"/>
    </row>
    <row r="22" spans="1:63" ht="12.75" customHeight="1">
      <c r="A22" s="585" t="s">
        <v>15</v>
      </c>
      <c r="B22" s="585"/>
      <c r="C22" s="585"/>
      <c r="D22" s="585"/>
      <c r="E22" s="585"/>
      <c r="F22" s="585"/>
      <c r="G22" s="4"/>
      <c r="H22" s="585" t="s">
        <v>287</v>
      </c>
      <c r="I22" s="585"/>
      <c r="J22" s="585"/>
      <c r="K22" s="585"/>
      <c r="L22" s="585"/>
      <c r="M22" s="585"/>
      <c r="N22" s="585"/>
      <c r="O22" s="4"/>
      <c r="P22" s="585" t="s">
        <v>57</v>
      </c>
      <c r="Q22" s="585"/>
      <c r="R22" s="585"/>
      <c r="S22" s="585"/>
      <c r="T22" s="585"/>
      <c r="U22" s="585"/>
      <c r="V22" s="585"/>
      <c r="W22" s="10"/>
      <c r="X22" s="585" t="s">
        <v>328</v>
      </c>
      <c r="Y22" s="585"/>
      <c r="Z22" s="585"/>
      <c r="AA22" s="585"/>
      <c r="AB22" s="585"/>
      <c r="AC22" s="585"/>
      <c r="AD22" s="585"/>
      <c r="AE22" s="4"/>
      <c r="AF22" s="585" t="s">
        <v>58</v>
      </c>
      <c r="AG22" s="585"/>
      <c r="AH22" s="585"/>
      <c r="AI22" s="585"/>
      <c r="AJ22" s="585"/>
      <c r="AK22" s="585"/>
      <c r="AL22" s="585"/>
      <c r="AM22" s="4"/>
      <c r="AN22" s="585" t="s">
        <v>288</v>
      </c>
      <c r="AO22" s="585"/>
      <c r="AP22" s="585"/>
      <c r="AQ22" s="585"/>
      <c r="AR22" s="585"/>
      <c r="AS22" s="585"/>
      <c r="AT22" s="585"/>
      <c r="AU22" s="4"/>
      <c r="AV22" s="585" t="s">
        <v>242</v>
      </c>
      <c r="AW22" s="585"/>
      <c r="AX22" s="585"/>
      <c r="AY22" s="585"/>
      <c r="AZ22" s="585"/>
      <c r="BA22" s="585"/>
      <c r="BB22" s="585"/>
      <c r="BC22" s="629" t="s">
        <v>251</v>
      </c>
      <c r="BD22" s="629"/>
      <c r="BE22" s="629"/>
      <c r="BF22" s="629"/>
      <c r="BG22" s="345"/>
      <c r="BH22" s="585" t="s">
        <v>16</v>
      </c>
      <c r="BI22" s="585"/>
      <c r="BJ22" s="585"/>
      <c r="BK22" s="585"/>
    </row>
    <row r="23" spans="1:63" ht="12.75" customHeight="1">
      <c r="A23" s="585"/>
      <c r="B23" s="585"/>
      <c r="C23" s="585"/>
      <c r="D23" s="585"/>
      <c r="E23" s="585"/>
      <c r="F23" s="585"/>
      <c r="G23" s="4"/>
      <c r="H23" s="585"/>
      <c r="I23" s="585"/>
      <c r="J23" s="585"/>
      <c r="K23" s="585"/>
      <c r="L23" s="585"/>
      <c r="M23" s="585"/>
      <c r="N23" s="585"/>
      <c r="O23" s="4"/>
      <c r="P23" s="585"/>
      <c r="Q23" s="585"/>
      <c r="R23" s="585"/>
      <c r="S23" s="585"/>
      <c r="T23" s="585"/>
      <c r="U23" s="585"/>
      <c r="V23" s="585"/>
      <c r="W23" s="10"/>
      <c r="X23" s="585"/>
      <c r="Y23" s="585"/>
      <c r="Z23" s="585"/>
      <c r="AA23" s="585"/>
      <c r="AB23" s="585"/>
      <c r="AC23" s="585"/>
      <c r="AD23" s="585"/>
      <c r="AE23" s="4"/>
      <c r="AF23" s="585"/>
      <c r="AG23" s="585"/>
      <c r="AH23" s="585"/>
      <c r="AI23" s="585"/>
      <c r="AJ23" s="585"/>
      <c r="AK23" s="585"/>
      <c r="AL23" s="585"/>
      <c r="AM23" s="4"/>
      <c r="AN23" s="585"/>
      <c r="AO23" s="585"/>
      <c r="AP23" s="585"/>
      <c r="AQ23" s="585"/>
      <c r="AR23" s="585"/>
      <c r="AS23" s="585"/>
      <c r="AT23" s="585"/>
      <c r="AU23" s="4"/>
      <c r="AV23" s="585"/>
      <c r="AW23" s="585"/>
      <c r="AX23" s="585"/>
      <c r="AY23" s="585"/>
      <c r="AZ23" s="585"/>
      <c r="BA23" s="585"/>
      <c r="BB23" s="585"/>
      <c r="BC23" s="629"/>
      <c r="BD23" s="629"/>
      <c r="BE23" s="629"/>
      <c r="BF23" s="629"/>
      <c r="BG23" s="345"/>
      <c r="BH23" s="585"/>
      <c r="BI23" s="585"/>
      <c r="BJ23" s="585"/>
      <c r="BK23" s="585"/>
    </row>
    <row r="24" spans="1:63" ht="12.75" customHeight="1">
      <c r="A24" s="585"/>
      <c r="B24" s="585"/>
      <c r="C24" s="585"/>
      <c r="D24" s="585"/>
      <c r="E24" s="585"/>
      <c r="F24" s="585"/>
      <c r="G24" s="4"/>
      <c r="H24" s="585"/>
      <c r="I24" s="585"/>
      <c r="J24" s="585"/>
      <c r="K24" s="585"/>
      <c r="L24" s="585"/>
      <c r="M24" s="585"/>
      <c r="N24" s="585"/>
      <c r="O24" s="4"/>
      <c r="P24" s="585"/>
      <c r="Q24" s="585"/>
      <c r="R24" s="585"/>
      <c r="S24" s="585"/>
      <c r="T24" s="585"/>
      <c r="U24" s="585"/>
      <c r="V24" s="585"/>
      <c r="W24" s="10"/>
      <c r="X24" s="585"/>
      <c r="Y24" s="585"/>
      <c r="Z24" s="585"/>
      <c r="AA24" s="585"/>
      <c r="AB24" s="585"/>
      <c r="AC24" s="585"/>
      <c r="AD24" s="585"/>
      <c r="AE24" s="4"/>
      <c r="AF24" s="585"/>
      <c r="AG24" s="585"/>
      <c r="AH24" s="585"/>
      <c r="AI24" s="585"/>
      <c r="AJ24" s="585"/>
      <c r="AK24" s="585"/>
      <c r="AL24" s="585"/>
      <c r="AM24" s="4"/>
      <c r="AN24" s="585"/>
      <c r="AO24" s="585"/>
      <c r="AP24" s="585"/>
      <c r="AQ24" s="585"/>
      <c r="AR24" s="585"/>
      <c r="AS24" s="585"/>
      <c r="AT24" s="585"/>
      <c r="AU24" s="4"/>
      <c r="AV24" s="585"/>
      <c r="AW24" s="585"/>
      <c r="AX24" s="585"/>
      <c r="AY24" s="585"/>
      <c r="AZ24" s="585"/>
      <c r="BA24" s="585"/>
      <c r="BB24" s="585"/>
      <c r="BC24" s="629"/>
      <c r="BD24" s="629"/>
      <c r="BE24" s="629"/>
      <c r="BF24" s="629"/>
      <c r="BG24" s="345"/>
      <c r="BH24" s="585"/>
      <c r="BI24" s="585"/>
      <c r="BJ24" s="585"/>
      <c r="BK24" s="585"/>
    </row>
    <row r="25" spans="1:63" ht="12" customHeight="1">
      <c r="A25" s="585"/>
      <c r="B25" s="585"/>
      <c r="C25" s="585"/>
      <c r="D25" s="585"/>
      <c r="E25" s="585"/>
      <c r="F25" s="585"/>
      <c r="G25" s="4"/>
      <c r="H25" s="585"/>
      <c r="I25" s="585"/>
      <c r="J25" s="585"/>
      <c r="K25" s="585"/>
      <c r="L25" s="585"/>
      <c r="M25" s="585"/>
      <c r="N25" s="585"/>
      <c r="O25" s="4"/>
      <c r="P25" s="585"/>
      <c r="Q25" s="585"/>
      <c r="R25" s="585"/>
      <c r="S25" s="585"/>
      <c r="T25" s="585"/>
      <c r="U25" s="585"/>
      <c r="V25" s="585"/>
      <c r="W25" s="10"/>
      <c r="X25" s="585"/>
      <c r="Y25" s="585"/>
      <c r="Z25" s="585"/>
      <c r="AA25" s="585"/>
      <c r="AB25" s="585"/>
      <c r="AC25" s="585"/>
      <c r="AD25" s="585"/>
      <c r="AE25" s="4"/>
      <c r="AF25" s="585"/>
      <c r="AG25" s="585"/>
      <c r="AH25" s="585"/>
      <c r="AI25" s="585"/>
      <c r="AJ25" s="585"/>
      <c r="AK25" s="585"/>
      <c r="AL25" s="585"/>
      <c r="AM25" s="4"/>
      <c r="AN25" s="585"/>
      <c r="AO25" s="585"/>
      <c r="AP25" s="585"/>
      <c r="AQ25" s="585"/>
      <c r="AR25" s="585"/>
      <c r="AS25" s="585"/>
      <c r="AT25" s="585"/>
      <c r="AU25" s="4"/>
      <c r="AV25" s="585"/>
      <c r="AW25" s="585"/>
      <c r="AX25" s="585"/>
      <c r="AY25" s="585"/>
      <c r="AZ25" s="585"/>
      <c r="BA25" s="585"/>
      <c r="BB25" s="585"/>
      <c r="BC25" s="629"/>
      <c r="BD25" s="629"/>
      <c r="BE25" s="629"/>
      <c r="BF25" s="629"/>
      <c r="BG25" s="345"/>
      <c r="BH25" s="585"/>
      <c r="BI25" s="585"/>
      <c r="BJ25" s="585"/>
      <c r="BK25" s="585"/>
    </row>
    <row r="26" spans="1:63" ht="6" customHeight="1">
      <c r="A26" s="585"/>
      <c r="B26" s="585"/>
      <c r="C26" s="585"/>
      <c r="D26" s="585"/>
      <c r="E26" s="585"/>
      <c r="F26" s="585"/>
      <c r="G26" s="4"/>
      <c r="H26" s="585"/>
      <c r="I26" s="585"/>
      <c r="J26" s="585"/>
      <c r="K26" s="585"/>
      <c r="L26" s="585"/>
      <c r="M26" s="585"/>
      <c r="N26" s="585"/>
      <c r="O26" s="4"/>
      <c r="P26" s="585"/>
      <c r="Q26" s="585"/>
      <c r="R26" s="585"/>
      <c r="S26" s="585"/>
      <c r="T26" s="585"/>
      <c r="U26" s="585"/>
      <c r="V26" s="585"/>
      <c r="W26" s="10"/>
      <c r="X26" s="585"/>
      <c r="Y26" s="585"/>
      <c r="Z26" s="585"/>
      <c r="AA26" s="585"/>
      <c r="AB26" s="585"/>
      <c r="AC26" s="585"/>
      <c r="AD26" s="585"/>
      <c r="AE26" s="4"/>
      <c r="AF26" s="585"/>
      <c r="AG26" s="585"/>
      <c r="AH26" s="585"/>
      <c r="AI26" s="585"/>
      <c r="AJ26" s="585"/>
      <c r="AK26" s="585"/>
      <c r="AL26" s="585"/>
      <c r="AM26" s="4"/>
      <c r="AN26" s="585"/>
      <c r="AO26" s="585"/>
      <c r="AP26" s="585"/>
      <c r="AQ26" s="585"/>
      <c r="AR26" s="585"/>
      <c r="AS26" s="585"/>
      <c r="AT26" s="585"/>
      <c r="AU26" s="4"/>
      <c r="AV26" s="585"/>
      <c r="AW26" s="585"/>
      <c r="AX26" s="585"/>
      <c r="AY26" s="585"/>
      <c r="AZ26" s="585"/>
      <c r="BA26" s="585"/>
      <c r="BB26" s="585"/>
      <c r="BC26" s="345"/>
      <c r="BD26" s="345"/>
      <c r="BE26" s="345"/>
      <c r="BF26" s="345"/>
      <c r="BG26" s="345"/>
      <c r="BH26" s="585"/>
      <c r="BI26" s="585"/>
      <c r="BJ26" s="585"/>
      <c r="BK26" s="585"/>
    </row>
    <row r="27" spans="2:63" ht="6" customHeight="1">
      <c r="B27" s="2"/>
      <c r="C27" s="6"/>
      <c r="D27" s="6"/>
      <c r="E27" s="6"/>
      <c r="F27" s="6"/>
      <c r="G27" s="6"/>
      <c r="H27" s="6"/>
      <c r="I27" s="4"/>
      <c r="J27" s="4"/>
      <c r="K27" s="4"/>
      <c r="L27" s="6"/>
      <c r="M27" s="6"/>
      <c r="N27" s="6"/>
      <c r="O27" s="6"/>
      <c r="P27" s="6"/>
      <c r="Q27" s="7"/>
      <c r="R27" s="8"/>
      <c r="S27" s="6"/>
      <c r="T27" s="6"/>
      <c r="U27" s="6"/>
      <c r="V27" s="6"/>
      <c r="W27" s="6"/>
      <c r="X27" s="6"/>
      <c r="Y27" s="6"/>
      <c r="Z27" s="6"/>
      <c r="AA27" s="3"/>
      <c r="AB27" s="3"/>
      <c r="AC27" s="6"/>
      <c r="AD27" s="6"/>
      <c r="AE27" s="6"/>
      <c r="AF27" s="6"/>
      <c r="AG27" s="6"/>
      <c r="AH27" s="6"/>
      <c r="AI27" s="4"/>
      <c r="AJ27" s="4"/>
      <c r="AK27" s="4"/>
      <c r="AL27" s="6"/>
      <c r="AM27" s="6"/>
      <c r="AN27" s="6"/>
      <c r="AO27" s="6"/>
      <c r="AP27" s="6"/>
      <c r="AQ27" s="3"/>
      <c r="AR27" s="3"/>
      <c r="AS27" s="6"/>
      <c r="AT27" s="6"/>
      <c r="AU27" s="6"/>
      <c r="AV27" s="6"/>
      <c r="AW27" s="6"/>
      <c r="AX27" s="6"/>
      <c r="AY27" s="3"/>
      <c r="AZ27" s="3"/>
      <c r="BA27" s="6"/>
      <c r="BB27" s="6"/>
      <c r="BC27" s="6"/>
      <c r="BD27" s="6"/>
      <c r="BE27" s="3"/>
      <c r="BF27" s="6"/>
      <c r="BG27" s="6"/>
      <c r="BH27" s="3"/>
      <c r="BI27" s="4"/>
      <c r="BJ27" s="4"/>
      <c r="BK27" s="4"/>
    </row>
    <row r="28" spans="10:63" ht="9" customHeight="1">
      <c r="J28" s="586"/>
      <c r="K28" s="587"/>
      <c r="L28" s="588"/>
      <c r="M28" s="18"/>
      <c r="N28" s="18"/>
      <c r="O28" s="18"/>
      <c r="P28" s="18"/>
      <c r="Q28" s="18"/>
      <c r="R28" s="586">
        <v>0</v>
      </c>
      <c r="S28" s="587"/>
      <c r="T28" s="588"/>
      <c r="U28" s="18"/>
      <c r="V28" s="18"/>
      <c r="W28" s="18"/>
      <c r="X28" s="18"/>
      <c r="Y28" s="18"/>
      <c r="Z28" s="586">
        <v>8</v>
      </c>
      <c r="AA28" s="587"/>
      <c r="AB28" s="588"/>
      <c r="AC28" s="18"/>
      <c r="AD28" s="18"/>
      <c r="AE28" s="18"/>
      <c r="AF28" s="18"/>
      <c r="AG28" s="18"/>
      <c r="AH28" s="586" t="s">
        <v>17</v>
      </c>
      <c r="AI28" s="587"/>
      <c r="AJ28" s="588"/>
      <c r="AK28" s="18"/>
      <c r="AL28" s="18"/>
      <c r="AM28" s="18"/>
      <c r="AN28" s="18"/>
      <c r="AO28" s="18"/>
      <c r="AP28" s="586" t="s">
        <v>18</v>
      </c>
      <c r="AQ28" s="587"/>
      <c r="AR28" s="588"/>
      <c r="AS28" s="18"/>
      <c r="AT28" s="18"/>
      <c r="AU28" s="18"/>
      <c r="AV28" s="18"/>
      <c r="AW28" s="18"/>
      <c r="AX28" s="586" t="s">
        <v>10</v>
      </c>
      <c r="AY28" s="587"/>
      <c r="AZ28" s="588"/>
      <c r="BA28" s="18"/>
      <c r="BB28" s="18"/>
      <c r="BC28" s="18"/>
      <c r="BD28" s="18"/>
      <c r="BE28" s="613" t="s">
        <v>60</v>
      </c>
      <c r="BF28" s="588"/>
      <c r="BG28" s="29"/>
      <c r="BH28" s="18"/>
      <c r="BI28" s="588"/>
      <c r="BJ28" s="4"/>
      <c r="BK28" s="4"/>
    </row>
    <row r="29" spans="10:63" ht="10.5" customHeight="1">
      <c r="J29" s="589"/>
      <c r="K29" s="590"/>
      <c r="L29" s="591"/>
      <c r="M29" s="18"/>
      <c r="N29" s="18"/>
      <c r="O29" s="18"/>
      <c r="P29" s="18"/>
      <c r="Q29" s="18"/>
      <c r="R29" s="589"/>
      <c r="S29" s="590"/>
      <c r="T29" s="591"/>
      <c r="U29" s="18"/>
      <c r="V29" s="18"/>
      <c r="W29" s="18"/>
      <c r="X29" s="18"/>
      <c r="Y29" s="18"/>
      <c r="Z29" s="589"/>
      <c r="AA29" s="590"/>
      <c r="AB29" s="591"/>
      <c r="AC29" s="18"/>
      <c r="AD29" s="18"/>
      <c r="AE29" s="18"/>
      <c r="AF29" s="18"/>
      <c r="AG29" s="18"/>
      <c r="AH29" s="589"/>
      <c r="AI29" s="590"/>
      <c r="AJ29" s="591"/>
      <c r="AK29" s="18"/>
      <c r="AL29" s="18"/>
      <c r="AM29" s="18"/>
      <c r="AN29" s="18"/>
      <c r="AO29" s="18"/>
      <c r="AP29" s="589"/>
      <c r="AQ29" s="590"/>
      <c r="AR29" s="591"/>
      <c r="AS29" s="18"/>
      <c r="AT29" s="18"/>
      <c r="AU29" s="18"/>
      <c r="AV29" s="18"/>
      <c r="AW29" s="18"/>
      <c r="AX29" s="589"/>
      <c r="AY29" s="590"/>
      <c r="AZ29" s="591"/>
      <c r="BA29" s="18"/>
      <c r="BB29" s="18"/>
      <c r="BC29" s="18"/>
      <c r="BD29" s="18"/>
      <c r="BE29" s="589"/>
      <c r="BF29" s="591"/>
      <c r="BG29" s="29"/>
      <c r="BH29" s="18"/>
      <c r="BI29" s="591"/>
      <c r="BJ29" s="4"/>
      <c r="BK29" s="4"/>
    </row>
    <row r="30" spans="15:63" ht="12.75" customHeight="1">
      <c r="O30" s="4"/>
      <c r="P30" s="4"/>
      <c r="BG30" s="4"/>
      <c r="BI30" s="4"/>
      <c r="BJ30" s="4"/>
      <c r="BK30" s="4"/>
    </row>
    <row r="31" spans="15:61" ht="12.75" customHeight="1">
      <c r="O31" s="4"/>
      <c r="P31" s="4"/>
      <c r="BE31" s="4"/>
      <c r="BG31" s="4"/>
      <c r="BH31" s="4"/>
      <c r="BI31" s="4"/>
    </row>
    <row r="32" spans="15:61" ht="12.75" customHeight="1">
      <c r="O32" s="4"/>
      <c r="P32" s="4"/>
      <c r="BE32" s="4"/>
      <c r="BG32" s="4"/>
      <c r="BH32" s="4"/>
      <c r="BI32" s="4"/>
    </row>
    <row r="33" spans="3:63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5" spans="17:23" ht="12.75">
      <c r="Q35" s="4"/>
      <c r="R35" s="4"/>
      <c r="S35" s="4"/>
      <c r="T35" s="4"/>
      <c r="U35" s="4"/>
      <c r="V35" s="4"/>
      <c r="W35" s="4"/>
    </row>
    <row r="36" spans="17:23" ht="12.75">
      <c r="Q36" s="4"/>
      <c r="R36" s="4"/>
      <c r="S36" s="4"/>
      <c r="T36" s="4"/>
      <c r="U36" s="4"/>
      <c r="V36" s="4"/>
      <c r="W36" s="4"/>
    </row>
    <row r="37" spans="17:23" ht="12.75">
      <c r="Q37" s="4"/>
      <c r="R37" s="4"/>
      <c r="S37" s="4"/>
      <c r="T37" s="4"/>
      <c r="U37" s="4"/>
      <c r="V37" s="4"/>
      <c r="W37" s="4"/>
    </row>
    <row r="38" spans="17:23" ht="12.75">
      <c r="Q38" s="4"/>
      <c r="R38" s="4"/>
      <c r="S38" s="4"/>
      <c r="T38" s="4"/>
      <c r="U38" s="4"/>
      <c r="V38" s="4"/>
      <c r="W38" s="4"/>
    </row>
    <row r="39" spans="17:23" ht="12.75">
      <c r="Q39" s="4"/>
      <c r="R39" s="4"/>
      <c r="S39" s="4"/>
      <c r="T39" s="4"/>
      <c r="U39" s="4"/>
      <c r="V39" s="4"/>
      <c r="W39" s="4"/>
    </row>
  </sheetData>
  <sheetProtection/>
  <mergeCells count="61">
    <mergeCell ref="G5:G14"/>
    <mergeCell ref="H5:J6"/>
    <mergeCell ref="L5:O6"/>
    <mergeCell ref="AG5:AG14"/>
    <mergeCell ref="AH5:AJ6"/>
    <mergeCell ref="BC5:BC15"/>
    <mergeCell ref="BH22:BK26"/>
    <mergeCell ref="BC22:BF25"/>
    <mergeCell ref="BD5:BD15"/>
    <mergeCell ref="BC4:BK4"/>
    <mergeCell ref="BK5:BK15"/>
    <mergeCell ref="U1:AU1"/>
    <mergeCell ref="U5:W6"/>
    <mergeCell ref="AC5:AF6"/>
    <mergeCell ref="AP5:AS6"/>
    <mergeCell ref="BG7:BG15"/>
    <mergeCell ref="X5:X14"/>
    <mergeCell ref="Y5:AA6"/>
    <mergeCell ref="AB5:AB14"/>
    <mergeCell ref="AL5:AO6"/>
    <mergeCell ref="BE5:BE15"/>
    <mergeCell ref="BE28:BF29"/>
    <mergeCell ref="C1:M1"/>
    <mergeCell ref="V2:AY2"/>
    <mergeCell ref="V3:AY3"/>
    <mergeCell ref="AZ1:BJ1"/>
    <mergeCell ref="BF5:BF15"/>
    <mergeCell ref="A4:BB4"/>
    <mergeCell ref="C5:F6"/>
    <mergeCell ref="T5:T14"/>
    <mergeCell ref="BG5:BH6"/>
    <mergeCell ref="A17:B17"/>
    <mergeCell ref="BJ5:BJ15"/>
    <mergeCell ref="BH7:BH15"/>
    <mergeCell ref="AK5:AK14"/>
    <mergeCell ref="BI28:BI29"/>
    <mergeCell ref="AX5:AX14"/>
    <mergeCell ref="BI5:BI15"/>
    <mergeCell ref="AY5:BB6"/>
    <mergeCell ref="AZ20:BB20"/>
    <mergeCell ref="AN22:AT26"/>
    <mergeCell ref="AT5:AT14"/>
    <mergeCell ref="AV22:BB26"/>
    <mergeCell ref="A5:B15"/>
    <mergeCell ref="X22:AD26"/>
    <mergeCell ref="A19:B19"/>
    <mergeCell ref="Z28:AB29"/>
    <mergeCell ref="A18:B18"/>
    <mergeCell ref="P5:S6"/>
    <mergeCell ref="A16:B16"/>
    <mergeCell ref="A22:F26"/>
    <mergeCell ref="AU5:AW6"/>
    <mergeCell ref="H22:N26"/>
    <mergeCell ref="AX28:AZ29"/>
    <mergeCell ref="K5:K14"/>
    <mergeCell ref="J28:L29"/>
    <mergeCell ref="P22:V26"/>
    <mergeCell ref="R28:T29"/>
    <mergeCell ref="AH28:AJ29"/>
    <mergeCell ref="AP28:AR29"/>
    <mergeCell ref="AF22:AL26"/>
  </mergeCells>
  <printOptions/>
  <pageMargins left="0" right="0" top="0" bottom="0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92"/>
  <sheetViews>
    <sheetView tabSelected="1" zoomScale="85" zoomScaleNormal="85" zoomScaleSheetLayoutView="130" zoomScalePageLayoutView="0" workbookViewId="0" topLeftCell="B1">
      <selection activeCell="AT7" sqref="AT7"/>
    </sheetView>
  </sheetViews>
  <sheetFormatPr defaultColWidth="9.140625" defaultRowHeight="12.75"/>
  <cols>
    <col min="1" max="1" width="12.140625" style="4" customWidth="1"/>
    <col min="2" max="2" width="70.00390625" style="4" customWidth="1"/>
    <col min="3" max="3" width="7.421875" style="9" customWidth="1"/>
    <col min="4" max="4" width="8.140625" style="9" customWidth="1"/>
    <col min="5" max="5" width="5.140625" style="9" customWidth="1"/>
    <col min="6" max="6" width="4.57421875" style="9" customWidth="1"/>
    <col min="7" max="7" width="6.140625" style="9" customWidth="1"/>
    <col min="8" max="8" width="6.8515625" style="9" customWidth="1"/>
    <col min="9" max="11" width="7.28125" style="30" customWidth="1"/>
    <col min="12" max="12" width="7.8515625" style="30" customWidth="1"/>
    <col min="13" max="13" width="6.8515625" style="30" customWidth="1"/>
    <col min="14" max="14" width="5.8515625" style="30" customWidth="1"/>
    <col min="15" max="15" width="6.00390625" style="30" customWidth="1"/>
    <col min="16" max="16" width="5.140625" style="30" customWidth="1"/>
    <col min="17" max="18" width="5.57421875" style="9" customWidth="1"/>
    <col min="19" max="19" width="4.8515625" style="9" customWidth="1"/>
    <col min="20" max="20" width="4.140625" style="9" customWidth="1"/>
    <col min="21" max="21" width="3.421875" style="9" customWidth="1"/>
    <col min="22" max="22" width="4.57421875" style="9" customWidth="1"/>
    <col min="23" max="23" width="3.57421875" style="9" customWidth="1"/>
    <col min="24" max="24" width="3.28125" style="9" customWidth="1"/>
    <col min="25" max="25" width="4.57421875" style="9" customWidth="1"/>
    <col min="26" max="26" width="4.28125" style="9" customWidth="1"/>
    <col min="27" max="27" width="3.28125" style="9" customWidth="1"/>
    <col min="28" max="28" width="4.28125" style="9" customWidth="1"/>
    <col min="29" max="29" width="4.00390625" style="9" customWidth="1"/>
    <col min="30" max="30" width="3.57421875" style="9" customWidth="1"/>
    <col min="31" max="31" width="4.7109375" style="4" customWidth="1"/>
    <col min="32" max="32" width="4.00390625" style="4" customWidth="1"/>
    <col min="33" max="33" width="3.140625" style="4" customWidth="1"/>
    <col min="34" max="35" width="4.28125" style="4" customWidth="1"/>
    <col min="36" max="36" width="3.140625" style="4" customWidth="1"/>
    <col min="37" max="37" width="4.00390625" style="4" customWidth="1"/>
    <col min="38" max="38" width="4.140625" style="4" customWidth="1"/>
    <col min="39" max="39" width="3.00390625" style="4" customWidth="1"/>
    <col min="40" max="40" width="4.00390625" style="4" customWidth="1"/>
    <col min="41" max="41" width="3.421875" style="4" customWidth="1"/>
    <col min="42" max="42" width="3.00390625" style="4" customWidth="1"/>
    <col min="43" max="16384" width="9.140625" style="4" customWidth="1"/>
  </cols>
  <sheetData>
    <row r="1" ht="9" customHeight="1"/>
    <row r="2" spans="1:30" ht="17.25" customHeight="1">
      <c r="A2" s="575" t="s">
        <v>19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337"/>
      <c r="AD2" s="337"/>
    </row>
    <row r="3" ht="8.25" customHeight="1" thickBot="1"/>
    <row r="4" spans="1:42" s="11" customFormat="1" ht="26.25" customHeight="1">
      <c r="A4" s="692" t="s">
        <v>20</v>
      </c>
      <c r="B4" s="689" t="s">
        <v>254</v>
      </c>
      <c r="C4" s="683" t="s">
        <v>86</v>
      </c>
      <c r="D4" s="683"/>
      <c r="E4" s="683"/>
      <c r="F4" s="699"/>
      <c r="G4" s="683" t="s">
        <v>235</v>
      </c>
      <c r="H4" s="684"/>
      <c r="I4" s="668" t="s">
        <v>25</v>
      </c>
      <c r="J4" s="669"/>
      <c r="K4" s="670"/>
      <c r="L4" s="668" t="s">
        <v>240</v>
      </c>
      <c r="M4" s="669"/>
      <c r="N4" s="669"/>
      <c r="O4" s="669"/>
      <c r="P4" s="670"/>
      <c r="Q4" s="655" t="s">
        <v>83</v>
      </c>
      <c r="R4" s="656"/>
      <c r="S4" s="712" t="s">
        <v>321</v>
      </c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4"/>
    </row>
    <row r="5" spans="1:42" s="11" customFormat="1" ht="33.75" customHeight="1">
      <c r="A5" s="693"/>
      <c r="B5" s="690"/>
      <c r="C5" s="700"/>
      <c r="D5" s="700"/>
      <c r="E5" s="700"/>
      <c r="F5" s="701"/>
      <c r="G5" s="685"/>
      <c r="H5" s="686"/>
      <c r="I5" s="677" t="s">
        <v>26</v>
      </c>
      <c r="J5" s="680" t="s">
        <v>47</v>
      </c>
      <c r="K5" s="704" t="s">
        <v>239</v>
      </c>
      <c r="L5" s="665" t="s">
        <v>47</v>
      </c>
      <c r="M5" s="639" t="s">
        <v>27</v>
      </c>
      <c r="N5" s="640"/>
      <c r="O5" s="640"/>
      <c r="P5" s="641"/>
      <c r="Q5" s="657"/>
      <c r="R5" s="658"/>
      <c r="S5" s="715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7"/>
    </row>
    <row r="6" spans="1:42" s="11" customFormat="1" ht="14.25" customHeight="1">
      <c r="A6" s="693"/>
      <c r="B6" s="690"/>
      <c r="C6" s="702"/>
      <c r="D6" s="702"/>
      <c r="E6" s="702"/>
      <c r="F6" s="703"/>
      <c r="G6" s="687"/>
      <c r="H6" s="688"/>
      <c r="I6" s="678"/>
      <c r="J6" s="681"/>
      <c r="K6" s="706"/>
      <c r="L6" s="666"/>
      <c r="M6" s="662" t="s">
        <v>28</v>
      </c>
      <c r="N6" s="645" t="s">
        <v>29</v>
      </c>
      <c r="O6" s="645"/>
      <c r="P6" s="646"/>
      <c r="Q6" s="677" t="s">
        <v>50</v>
      </c>
      <c r="R6" s="674" t="s">
        <v>51</v>
      </c>
      <c r="S6" s="696" t="s">
        <v>174</v>
      </c>
      <c r="T6" s="697"/>
      <c r="U6" s="697"/>
      <c r="V6" s="697"/>
      <c r="W6" s="697"/>
      <c r="X6" s="698"/>
      <c r="Y6" s="697" t="s">
        <v>22</v>
      </c>
      <c r="Z6" s="697"/>
      <c r="AA6" s="697"/>
      <c r="AB6" s="697"/>
      <c r="AC6" s="697"/>
      <c r="AD6" s="698"/>
      <c r="AE6" s="697" t="s">
        <v>109</v>
      </c>
      <c r="AF6" s="697"/>
      <c r="AG6" s="697"/>
      <c r="AH6" s="697"/>
      <c r="AI6" s="697"/>
      <c r="AJ6" s="697"/>
      <c r="AK6" s="711" t="s">
        <v>175</v>
      </c>
      <c r="AL6" s="711"/>
      <c r="AM6" s="711"/>
      <c r="AN6" s="711"/>
      <c r="AO6" s="711"/>
      <c r="AP6" s="711"/>
    </row>
    <row r="7" spans="1:42" s="11" customFormat="1" ht="26.25" customHeight="1" thickBot="1">
      <c r="A7" s="693"/>
      <c r="B7" s="690"/>
      <c r="C7" s="665" t="s">
        <v>85</v>
      </c>
      <c r="D7" s="662" t="s">
        <v>291</v>
      </c>
      <c r="E7" s="662" t="s">
        <v>238</v>
      </c>
      <c r="F7" s="704" t="s">
        <v>292</v>
      </c>
      <c r="G7" s="665" t="s">
        <v>236</v>
      </c>
      <c r="H7" s="674" t="s">
        <v>237</v>
      </c>
      <c r="I7" s="678"/>
      <c r="J7" s="681"/>
      <c r="K7" s="706"/>
      <c r="L7" s="666"/>
      <c r="M7" s="664"/>
      <c r="N7" s="662" t="s">
        <v>241</v>
      </c>
      <c r="O7" s="662" t="s">
        <v>48</v>
      </c>
      <c r="P7" s="674" t="s">
        <v>49</v>
      </c>
      <c r="Q7" s="678"/>
      <c r="R7" s="675"/>
      <c r="S7" s="695" t="s">
        <v>215</v>
      </c>
      <c r="T7" s="647"/>
      <c r="U7" s="648"/>
      <c r="V7" s="647" t="s">
        <v>216</v>
      </c>
      <c r="W7" s="647"/>
      <c r="X7" s="648"/>
      <c r="Y7" s="647" t="s">
        <v>218</v>
      </c>
      <c r="Z7" s="647"/>
      <c r="AA7" s="648"/>
      <c r="AB7" s="647" t="s">
        <v>217</v>
      </c>
      <c r="AC7" s="647"/>
      <c r="AD7" s="648"/>
      <c r="AE7" s="647" t="s">
        <v>219</v>
      </c>
      <c r="AF7" s="647"/>
      <c r="AG7" s="648"/>
      <c r="AH7" s="647" t="s">
        <v>220</v>
      </c>
      <c r="AI7" s="647"/>
      <c r="AJ7" s="648"/>
      <c r="AK7" s="707" t="s">
        <v>221</v>
      </c>
      <c r="AL7" s="707"/>
      <c r="AM7" s="708"/>
      <c r="AN7" s="709" t="s">
        <v>222</v>
      </c>
      <c r="AO7" s="709"/>
      <c r="AP7" s="710"/>
    </row>
    <row r="8" spans="1:42" s="11" customFormat="1" ht="135" customHeight="1" thickBot="1">
      <c r="A8" s="694"/>
      <c r="B8" s="691"/>
      <c r="C8" s="667"/>
      <c r="D8" s="663"/>
      <c r="E8" s="663"/>
      <c r="F8" s="705"/>
      <c r="G8" s="667"/>
      <c r="H8" s="676"/>
      <c r="I8" s="679"/>
      <c r="J8" s="682"/>
      <c r="K8" s="705"/>
      <c r="L8" s="667"/>
      <c r="M8" s="663"/>
      <c r="N8" s="663"/>
      <c r="O8" s="663"/>
      <c r="P8" s="676"/>
      <c r="Q8" s="679"/>
      <c r="R8" s="676"/>
      <c r="S8" s="440" t="s">
        <v>28</v>
      </c>
      <c r="T8" s="441" t="s">
        <v>289</v>
      </c>
      <c r="U8" s="283" t="s">
        <v>290</v>
      </c>
      <c r="V8" s="442" t="s">
        <v>28</v>
      </c>
      <c r="W8" s="441" t="s">
        <v>289</v>
      </c>
      <c r="X8" s="283" t="s">
        <v>290</v>
      </c>
      <c r="Y8" s="442" t="s">
        <v>28</v>
      </c>
      <c r="Z8" s="441" t="s">
        <v>289</v>
      </c>
      <c r="AA8" s="452" t="s">
        <v>290</v>
      </c>
      <c r="AB8" s="442" t="s">
        <v>28</v>
      </c>
      <c r="AC8" s="441" t="s">
        <v>289</v>
      </c>
      <c r="AD8" s="452" t="s">
        <v>290</v>
      </c>
      <c r="AE8" s="442" t="s">
        <v>28</v>
      </c>
      <c r="AF8" s="441" t="s">
        <v>289</v>
      </c>
      <c r="AG8" s="283" t="s">
        <v>290</v>
      </c>
      <c r="AH8" s="442" t="s">
        <v>28</v>
      </c>
      <c r="AI8" s="441" t="s">
        <v>289</v>
      </c>
      <c r="AJ8" s="452" t="s">
        <v>290</v>
      </c>
      <c r="AK8" s="442" t="s">
        <v>28</v>
      </c>
      <c r="AL8" s="441" t="s">
        <v>289</v>
      </c>
      <c r="AM8" s="452" t="s">
        <v>290</v>
      </c>
      <c r="AN8" s="442" t="s">
        <v>28</v>
      </c>
      <c r="AO8" s="441" t="s">
        <v>289</v>
      </c>
      <c r="AP8" s="282" t="s">
        <v>290</v>
      </c>
    </row>
    <row r="9" spans="1:42" s="11" customFormat="1" ht="21" customHeight="1" thickBot="1">
      <c r="A9" s="150"/>
      <c r="B9" s="532" t="s">
        <v>293</v>
      </c>
      <c r="C9" s="197" t="s">
        <v>326</v>
      </c>
      <c r="D9" s="149" t="s">
        <v>325</v>
      </c>
      <c r="E9" s="149">
        <v>2</v>
      </c>
      <c r="F9" s="553">
        <v>1</v>
      </c>
      <c r="G9" s="197">
        <v>48</v>
      </c>
      <c r="H9" s="306">
        <v>20</v>
      </c>
      <c r="I9" s="210">
        <f aca="true" t="shared" si="0" ref="I9:AP9">I10+I27</f>
        <v>5292</v>
      </c>
      <c r="J9" s="210">
        <f t="shared" si="0"/>
        <v>1764</v>
      </c>
      <c r="K9" s="376">
        <f t="shared" si="0"/>
        <v>3528</v>
      </c>
      <c r="L9" s="210">
        <f t="shared" si="0"/>
        <v>4652</v>
      </c>
      <c r="M9" s="151">
        <f t="shared" si="0"/>
        <v>640</v>
      </c>
      <c r="N9" s="151">
        <f t="shared" si="0"/>
        <v>386</v>
      </c>
      <c r="O9" s="151">
        <f t="shared" si="0"/>
        <v>248</v>
      </c>
      <c r="P9" s="281">
        <f t="shared" si="0"/>
        <v>12</v>
      </c>
      <c r="Q9" s="210">
        <f t="shared" si="0"/>
        <v>144</v>
      </c>
      <c r="R9" s="281">
        <f t="shared" si="0"/>
        <v>216</v>
      </c>
      <c r="S9" s="352">
        <f t="shared" si="0"/>
        <v>80</v>
      </c>
      <c r="T9" s="210">
        <f t="shared" si="0"/>
        <v>44</v>
      </c>
      <c r="U9" s="210">
        <f t="shared" si="0"/>
        <v>10</v>
      </c>
      <c r="V9" s="352">
        <f t="shared" si="0"/>
        <v>80</v>
      </c>
      <c r="W9" s="210">
        <f t="shared" si="0"/>
        <v>46</v>
      </c>
      <c r="X9" s="501">
        <f t="shared" si="0"/>
        <v>4</v>
      </c>
      <c r="Y9" s="502">
        <f t="shared" si="0"/>
        <v>80</v>
      </c>
      <c r="Z9" s="210">
        <f t="shared" si="0"/>
        <v>56</v>
      </c>
      <c r="AA9" s="281">
        <f t="shared" si="0"/>
        <v>7</v>
      </c>
      <c r="AB9" s="352">
        <f t="shared" si="0"/>
        <v>80</v>
      </c>
      <c r="AC9" s="210">
        <f t="shared" si="0"/>
        <v>34</v>
      </c>
      <c r="AD9" s="281">
        <f t="shared" si="0"/>
        <v>8</v>
      </c>
      <c r="AE9" s="352">
        <f t="shared" si="0"/>
        <v>80</v>
      </c>
      <c r="AF9" s="210">
        <f t="shared" si="0"/>
        <v>50</v>
      </c>
      <c r="AG9" s="490">
        <f t="shared" si="0"/>
        <v>5</v>
      </c>
      <c r="AH9" s="352">
        <f t="shared" si="0"/>
        <v>80</v>
      </c>
      <c r="AI9" s="210">
        <f t="shared" si="0"/>
        <v>50</v>
      </c>
      <c r="AJ9" s="281">
        <f t="shared" si="0"/>
        <v>4</v>
      </c>
      <c r="AK9" s="352">
        <f t="shared" si="0"/>
        <v>80</v>
      </c>
      <c r="AL9" s="210">
        <f t="shared" si="0"/>
        <v>48</v>
      </c>
      <c r="AM9" s="490">
        <f t="shared" si="0"/>
        <v>6</v>
      </c>
      <c r="AN9" s="352">
        <f t="shared" si="0"/>
        <v>80</v>
      </c>
      <c r="AO9" s="210">
        <f t="shared" si="0"/>
        <v>58</v>
      </c>
      <c r="AP9" s="210">
        <f t="shared" si="0"/>
        <v>4</v>
      </c>
    </row>
    <row r="10" spans="1:42" s="11" customFormat="1" ht="17.25" customHeight="1" thickBot="1">
      <c r="A10" s="142" t="s">
        <v>294</v>
      </c>
      <c r="B10" s="533" t="s">
        <v>295</v>
      </c>
      <c r="C10" s="198">
        <v>5</v>
      </c>
      <c r="D10" s="142">
        <v>10</v>
      </c>
      <c r="E10" s="142"/>
      <c r="F10" s="463">
        <v>1</v>
      </c>
      <c r="G10" s="198">
        <v>14</v>
      </c>
      <c r="H10" s="203">
        <v>5</v>
      </c>
      <c r="I10" s="211">
        <f aca="true" t="shared" si="1" ref="I10:X10">I11+I21</f>
        <v>2106</v>
      </c>
      <c r="J10" s="143">
        <f t="shared" si="1"/>
        <v>702</v>
      </c>
      <c r="K10" s="216">
        <f t="shared" si="1"/>
        <v>1404</v>
      </c>
      <c r="L10" s="211">
        <f t="shared" si="1"/>
        <v>1946</v>
      </c>
      <c r="M10" s="143">
        <f t="shared" si="1"/>
        <v>160</v>
      </c>
      <c r="N10" s="143">
        <f t="shared" si="1"/>
        <v>90</v>
      </c>
      <c r="O10" s="143">
        <f t="shared" si="1"/>
        <v>70</v>
      </c>
      <c r="P10" s="216">
        <f t="shared" si="1"/>
        <v>0</v>
      </c>
      <c r="Q10" s="211">
        <f t="shared" si="1"/>
        <v>0</v>
      </c>
      <c r="R10" s="216">
        <f t="shared" si="1"/>
        <v>0</v>
      </c>
      <c r="S10" s="371">
        <f t="shared" si="1"/>
        <v>80</v>
      </c>
      <c r="T10" s="143">
        <f t="shared" si="1"/>
        <v>44</v>
      </c>
      <c r="U10" s="216">
        <f t="shared" si="1"/>
        <v>10</v>
      </c>
      <c r="V10" s="353">
        <f t="shared" si="1"/>
        <v>80</v>
      </c>
      <c r="W10" s="143">
        <f t="shared" si="1"/>
        <v>46</v>
      </c>
      <c r="X10" s="216">
        <f t="shared" si="1"/>
        <v>4</v>
      </c>
      <c r="Y10" s="353"/>
      <c r="Z10" s="211"/>
      <c r="AA10" s="216"/>
      <c r="AB10" s="353"/>
      <c r="AC10" s="211"/>
      <c r="AD10" s="216"/>
      <c r="AE10" s="353"/>
      <c r="AF10" s="211"/>
      <c r="AG10" s="216"/>
      <c r="AH10" s="353"/>
      <c r="AI10" s="211"/>
      <c r="AJ10" s="216"/>
      <c r="AK10" s="353"/>
      <c r="AL10" s="211"/>
      <c r="AM10" s="216"/>
      <c r="AN10" s="353"/>
      <c r="AO10" s="211"/>
      <c r="AP10" s="211"/>
    </row>
    <row r="11" spans="1:42" s="11" customFormat="1" ht="17.25" customHeight="1">
      <c r="A11" s="185" t="s">
        <v>296</v>
      </c>
      <c r="B11" s="534" t="s">
        <v>297</v>
      </c>
      <c r="C11" s="336">
        <v>3</v>
      </c>
      <c r="D11" s="144">
        <v>7</v>
      </c>
      <c r="E11" s="144"/>
      <c r="F11" s="464">
        <v>1</v>
      </c>
      <c r="G11" s="336">
        <v>7</v>
      </c>
      <c r="H11" s="411">
        <v>1</v>
      </c>
      <c r="I11" s="465">
        <f>I12+I13+I14+I15+I16+I17+I18+I19+I20</f>
        <v>1264</v>
      </c>
      <c r="J11" s="465">
        <f aca="true" t="shared" si="2" ref="J11:S11">J12+J13+J14+J15+J16+J17+J18+J19+J20</f>
        <v>422</v>
      </c>
      <c r="K11" s="465">
        <f t="shared" si="2"/>
        <v>842</v>
      </c>
      <c r="L11" s="465">
        <f t="shared" si="2"/>
        <v>1182</v>
      </c>
      <c r="M11" s="465">
        <f t="shared" si="2"/>
        <v>82</v>
      </c>
      <c r="N11" s="465">
        <f t="shared" si="2"/>
        <v>44</v>
      </c>
      <c r="O11" s="465">
        <f t="shared" si="2"/>
        <v>38</v>
      </c>
      <c r="P11" s="398">
        <f t="shared" si="2"/>
        <v>0</v>
      </c>
      <c r="Q11" s="465">
        <f t="shared" si="2"/>
        <v>0</v>
      </c>
      <c r="R11" s="398">
        <f t="shared" si="2"/>
        <v>0</v>
      </c>
      <c r="S11" s="374">
        <f t="shared" si="2"/>
        <v>44</v>
      </c>
      <c r="T11" s="145">
        <f>T12+T13+T14+T15+T16+T17+T18+T19+T20</f>
        <v>22</v>
      </c>
      <c r="U11" s="398">
        <f>U12+U13+U14+U15+U16+U17+U18+U19+U20</f>
        <v>6</v>
      </c>
      <c r="V11" s="392">
        <f>V12+V13+V14+V15+V16+V17+V18+V19+V20</f>
        <v>38</v>
      </c>
      <c r="W11" s="145">
        <f>W12+W13+W14+W15+W16+W17+W18+W19+W20</f>
        <v>22</v>
      </c>
      <c r="X11" s="398">
        <f>X12+X13+X14+X15+X16+X17+X18+X19+X20</f>
        <v>1</v>
      </c>
      <c r="Y11" s="474"/>
      <c r="Z11" s="486"/>
      <c r="AA11" s="473"/>
      <c r="AB11" s="487"/>
      <c r="AC11" s="486"/>
      <c r="AD11" s="473"/>
      <c r="AE11" s="487"/>
      <c r="AF11" s="486"/>
      <c r="AG11" s="473"/>
      <c r="AH11" s="487"/>
      <c r="AI11" s="486"/>
      <c r="AJ11" s="473"/>
      <c r="AK11" s="487"/>
      <c r="AL11" s="486"/>
      <c r="AM11" s="473"/>
      <c r="AN11" s="487"/>
      <c r="AO11" s="486"/>
      <c r="AP11" s="486"/>
    </row>
    <row r="12" spans="1:42" s="11" customFormat="1" ht="17.25" customHeight="1">
      <c r="A12" s="186" t="s">
        <v>298</v>
      </c>
      <c r="B12" s="535" t="s">
        <v>176</v>
      </c>
      <c r="C12" s="152">
        <v>2</v>
      </c>
      <c r="D12" s="58">
        <v>1</v>
      </c>
      <c r="E12" s="58"/>
      <c r="F12" s="377"/>
      <c r="G12" s="285"/>
      <c r="H12" s="284"/>
      <c r="I12" s="146">
        <f aca="true" t="shared" si="3" ref="I12:I20">L12+M12</f>
        <v>113</v>
      </c>
      <c r="J12" s="179">
        <v>35</v>
      </c>
      <c r="K12" s="244">
        <v>78</v>
      </c>
      <c r="L12" s="212">
        <v>101</v>
      </c>
      <c r="M12" s="146">
        <f aca="true" t="shared" si="4" ref="M12:M18">S12+V12</f>
        <v>12</v>
      </c>
      <c r="N12" s="179">
        <v>8</v>
      </c>
      <c r="O12" s="183">
        <v>4</v>
      </c>
      <c r="P12" s="204"/>
      <c r="Q12" s="152"/>
      <c r="R12" s="204"/>
      <c r="S12" s="372">
        <v>6</v>
      </c>
      <c r="T12" s="58">
        <v>4</v>
      </c>
      <c r="U12" s="204"/>
      <c r="V12" s="355">
        <v>6</v>
      </c>
      <c r="W12" s="447">
        <v>4</v>
      </c>
      <c r="X12" s="204"/>
      <c r="Y12" s="354"/>
      <c r="Z12" s="183"/>
      <c r="AA12" s="284"/>
      <c r="AB12" s="354"/>
      <c r="AC12" s="183"/>
      <c r="AD12" s="284"/>
      <c r="AE12" s="403"/>
      <c r="AF12" s="144"/>
      <c r="AG12" s="411"/>
      <c r="AH12" s="403"/>
      <c r="AI12" s="144"/>
      <c r="AJ12" s="411"/>
      <c r="AK12" s="435"/>
      <c r="AL12" s="436"/>
      <c r="AM12" s="437"/>
      <c r="AN12" s="435"/>
      <c r="AO12" s="449"/>
      <c r="AP12" s="449"/>
    </row>
    <row r="13" spans="1:42" s="11" customFormat="1" ht="17.25" customHeight="1">
      <c r="A13" s="186" t="s">
        <v>299</v>
      </c>
      <c r="B13" s="535" t="s">
        <v>177</v>
      </c>
      <c r="C13" s="285"/>
      <c r="D13" s="58">
        <v>2</v>
      </c>
      <c r="E13" s="58"/>
      <c r="F13" s="378"/>
      <c r="G13" s="152">
        <v>1</v>
      </c>
      <c r="H13" s="204"/>
      <c r="I13" s="146">
        <f>L13+M13</f>
        <v>113</v>
      </c>
      <c r="J13" s="146">
        <v>35</v>
      </c>
      <c r="K13" s="217">
        <v>78</v>
      </c>
      <c r="L13" s="212">
        <v>103</v>
      </c>
      <c r="M13" s="146">
        <f t="shared" si="4"/>
        <v>10</v>
      </c>
      <c r="N13" s="146"/>
      <c r="O13" s="58">
        <v>10</v>
      </c>
      <c r="P13" s="204"/>
      <c r="Q13" s="152"/>
      <c r="R13" s="204"/>
      <c r="S13" s="372">
        <v>6</v>
      </c>
      <c r="T13" s="58"/>
      <c r="U13" s="204">
        <v>1</v>
      </c>
      <c r="V13" s="355">
        <v>4</v>
      </c>
      <c r="W13" s="447"/>
      <c r="X13" s="204"/>
      <c r="Y13" s="355"/>
      <c r="Z13" s="58"/>
      <c r="AA13" s="204"/>
      <c r="AB13" s="355"/>
      <c r="AC13" s="58"/>
      <c r="AD13" s="204"/>
      <c r="AE13" s="401"/>
      <c r="AF13" s="187"/>
      <c r="AG13" s="409"/>
      <c r="AH13" s="401"/>
      <c r="AI13" s="187"/>
      <c r="AJ13" s="409"/>
      <c r="AK13" s="417"/>
      <c r="AL13" s="188"/>
      <c r="AM13" s="427"/>
      <c r="AN13" s="417"/>
      <c r="AO13" s="448"/>
      <c r="AP13" s="448"/>
    </row>
    <row r="14" spans="1:42" s="11" customFormat="1" ht="17.25" customHeight="1">
      <c r="A14" s="186" t="s">
        <v>300</v>
      </c>
      <c r="B14" s="535" t="s">
        <v>301</v>
      </c>
      <c r="C14" s="152"/>
      <c r="D14" s="58">
        <v>2</v>
      </c>
      <c r="E14" s="58"/>
      <c r="F14" s="378"/>
      <c r="G14" s="152">
        <v>1</v>
      </c>
      <c r="H14" s="204"/>
      <c r="I14" s="146">
        <f t="shared" si="3"/>
        <v>171</v>
      </c>
      <c r="J14" s="146">
        <v>54</v>
      </c>
      <c r="K14" s="217">
        <v>117</v>
      </c>
      <c r="L14" s="212">
        <v>159</v>
      </c>
      <c r="M14" s="146">
        <f t="shared" si="4"/>
        <v>12</v>
      </c>
      <c r="N14" s="146">
        <v>2</v>
      </c>
      <c r="O14" s="58">
        <v>10</v>
      </c>
      <c r="P14" s="204"/>
      <c r="Q14" s="152"/>
      <c r="R14" s="204"/>
      <c r="S14" s="372">
        <v>6</v>
      </c>
      <c r="T14" s="58">
        <v>2</v>
      </c>
      <c r="U14" s="204">
        <v>1</v>
      </c>
      <c r="V14" s="355">
        <v>6</v>
      </c>
      <c r="W14" s="447"/>
      <c r="X14" s="204"/>
      <c r="Y14" s="355"/>
      <c r="Z14" s="58"/>
      <c r="AA14" s="204"/>
      <c r="AB14" s="355"/>
      <c r="AC14" s="58"/>
      <c r="AD14" s="204"/>
      <c r="AE14" s="401"/>
      <c r="AF14" s="187"/>
      <c r="AG14" s="409"/>
      <c r="AH14" s="401"/>
      <c r="AI14" s="187"/>
      <c r="AJ14" s="409"/>
      <c r="AK14" s="417"/>
      <c r="AL14" s="188"/>
      <c r="AM14" s="427"/>
      <c r="AN14" s="417"/>
      <c r="AO14" s="448"/>
      <c r="AP14" s="448"/>
    </row>
    <row r="15" spans="1:42" s="11" customFormat="1" ht="17.25" customHeight="1">
      <c r="A15" s="186" t="s">
        <v>302</v>
      </c>
      <c r="B15" s="535" t="s">
        <v>303</v>
      </c>
      <c r="C15" s="152">
        <v>2</v>
      </c>
      <c r="D15" s="58">
        <v>1</v>
      </c>
      <c r="E15" s="58"/>
      <c r="F15" s="378"/>
      <c r="G15" s="152">
        <v>1</v>
      </c>
      <c r="H15" s="204"/>
      <c r="I15" s="146">
        <f t="shared" si="3"/>
        <v>346</v>
      </c>
      <c r="J15" s="146">
        <v>112</v>
      </c>
      <c r="K15" s="217">
        <v>234</v>
      </c>
      <c r="L15" s="212">
        <v>322</v>
      </c>
      <c r="M15" s="146">
        <f t="shared" si="4"/>
        <v>24</v>
      </c>
      <c r="N15" s="146">
        <v>10</v>
      </c>
      <c r="O15" s="58">
        <v>14</v>
      </c>
      <c r="P15" s="217"/>
      <c r="Q15" s="212"/>
      <c r="R15" s="217"/>
      <c r="S15" s="373">
        <v>16</v>
      </c>
      <c r="T15" s="146">
        <v>6</v>
      </c>
      <c r="U15" s="217">
        <v>1</v>
      </c>
      <c r="V15" s="356">
        <v>8</v>
      </c>
      <c r="W15" s="466">
        <v>4</v>
      </c>
      <c r="X15" s="217"/>
      <c r="Y15" s="355"/>
      <c r="Z15" s="58"/>
      <c r="AA15" s="204"/>
      <c r="AB15" s="355"/>
      <c r="AC15" s="58"/>
      <c r="AD15" s="204"/>
      <c r="AE15" s="401"/>
      <c r="AF15" s="187"/>
      <c r="AG15" s="409"/>
      <c r="AH15" s="401"/>
      <c r="AI15" s="187"/>
      <c r="AJ15" s="409"/>
      <c r="AK15" s="418"/>
      <c r="AL15" s="189"/>
      <c r="AM15" s="428"/>
      <c r="AN15" s="418"/>
      <c r="AO15" s="448"/>
      <c r="AP15" s="448"/>
    </row>
    <row r="16" spans="1:42" s="11" customFormat="1" ht="17.25" customHeight="1">
      <c r="A16" s="186" t="s">
        <v>304</v>
      </c>
      <c r="B16" s="535" t="s">
        <v>305</v>
      </c>
      <c r="C16" s="152">
        <v>2</v>
      </c>
      <c r="D16" s="58">
        <v>1</v>
      </c>
      <c r="E16" s="58"/>
      <c r="F16" s="378"/>
      <c r="G16" s="152">
        <v>1</v>
      </c>
      <c r="H16" s="204"/>
      <c r="I16" s="146">
        <f t="shared" si="3"/>
        <v>151</v>
      </c>
      <c r="J16" s="146">
        <v>47</v>
      </c>
      <c r="K16" s="217">
        <v>104</v>
      </c>
      <c r="L16" s="212">
        <v>141</v>
      </c>
      <c r="M16" s="146">
        <f t="shared" si="4"/>
        <v>10</v>
      </c>
      <c r="N16" s="146">
        <v>10</v>
      </c>
      <c r="O16" s="58"/>
      <c r="P16" s="204"/>
      <c r="Q16" s="152"/>
      <c r="R16" s="204"/>
      <c r="S16" s="372">
        <v>6</v>
      </c>
      <c r="T16" s="58">
        <v>6</v>
      </c>
      <c r="U16" s="204">
        <v>1</v>
      </c>
      <c r="V16" s="355">
        <v>4</v>
      </c>
      <c r="W16" s="447">
        <v>4</v>
      </c>
      <c r="X16" s="204"/>
      <c r="Y16" s="355"/>
      <c r="Z16" s="58"/>
      <c r="AA16" s="204"/>
      <c r="AB16" s="355"/>
      <c r="AC16" s="58"/>
      <c r="AD16" s="204"/>
      <c r="AE16" s="401"/>
      <c r="AF16" s="187"/>
      <c r="AG16" s="409"/>
      <c r="AH16" s="401"/>
      <c r="AI16" s="187"/>
      <c r="AJ16" s="409"/>
      <c r="AK16" s="418"/>
      <c r="AL16" s="189"/>
      <c r="AM16" s="428"/>
      <c r="AN16" s="418"/>
      <c r="AO16" s="448"/>
      <c r="AP16" s="448"/>
    </row>
    <row r="17" spans="1:42" s="11" customFormat="1" ht="17.25" customHeight="1">
      <c r="A17" s="186" t="s">
        <v>306</v>
      </c>
      <c r="B17" s="535" t="s">
        <v>178</v>
      </c>
      <c r="C17" s="152"/>
      <c r="D17" s="438" t="s">
        <v>179</v>
      </c>
      <c r="E17" s="58"/>
      <c r="F17" s="378"/>
      <c r="G17" s="152">
        <v>1</v>
      </c>
      <c r="H17" s="204">
        <v>1</v>
      </c>
      <c r="I17" s="146">
        <f t="shared" si="3"/>
        <v>170</v>
      </c>
      <c r="J17" s="146">
        <v>53</v>
      </c>
      <c r="K17" s="217">
        <v>117</v>
      </c>
      <c r="L17" s="212">
        <v>166</v>
      </c>
      <c r="M17" s="146">
        <f t="shared" si="4"/>
        <v>4</v>
      </c>
      <c r="N17" s="146">
        <v>4</v>
      </c>
      <c r="O17" s="58"/>
      <c r="P17" s="204"/>
      <c r="Q17" s="152"/>
      <c r="R17" s="204"/>
      <c r="S17" s="372">
        <v>2</v>
      </c>
      <c r="T17" s="58">
        <v>2</v>
      </c>
      <c r="U17" s="204"/>
      <c r="V17" s="355">
        <v>2</v>
      </c>
      <c r="W17" s="447">
        <v>2</v>
      </c>
      <c r="X17" s="204">
        <v>1</v>
      </c>
      <c r="Y17" s="355"/>
      <c r="Z17" s="58"/>
      <c r="AA17" s="204"/>
      <c r="AB17" s="355"/>
      <c r="AC17" s="58"/>
      <c r="AD17" s="204"/>
      <c r="AE17" s="401"/>
      <c r="AF17" s="187"/>
      <c r="AG17" s="409"/>
      <c r="AH17" s="401"/>
      <c r="AI17" s="187"/>
      <c r="AJ17" s="409"/>
      <c r="AK17" s="418"/>
      <c r="AL17" s="189"/>
      <c r="AM17" s="428"/>
      <c r="AN17" s="418"/>
      <c r="AO17" s="448"/>
      <c r="AP17" s="448"/>
    </row>
    <row r="18" spans="1:42" s="11" customFormat="1" ht="17.25" customHeight="1">
      <c r="A18" s="186" t="s">
        <v>307</v>
      </c>
      <c r="B18" s="535" t="s">
        <v>224</v>
      </c>
      <c r="C18" s="152"/>
      <c r="D18" s="58">
        <v>2</v>
      </c>
      <c r="E18" s="58"/>
      <c r="F18" s="378"/>
      <c r="G18" s="152">
        <v>1</v>
      </c>
      <c r="H18" s="204"/>
      <c r="I18" s="146">
        <f t="shared" si="3"/>
        <v>112</v>
      </c>
      <c r="J18" s="146">
        <v>34</v>
      </c>
      <c r="K18" s="217">
        <v>78</v>
      </c>
      <c r="L18" s="212">
        <v>106</v>
      </c>
      <c r="M18" s="146">
        <f t="shared" si="4"/>
        <v>6</v>
      </c>
      <c r="N18" s="146">
        <v>6</v>
      </c>
      <c r="O18" s="58"/>
      <c r="P18" s="204"/>
      <c r="Q18" s="152"/>
      <c r="R18" s="204"/>
      <c r="S18" s="372">
        <v>2</v>
      </c>
      <c r="T18" s="58">
        <v>2</v>
      </c>
      <c r="U18" s="204">
        <v>1</v>
      </c>
      <c r="V18" s="355">
        <v>4</v>
      </c>
      <c r="W18" s="447">
        <v>4</v>
      </c>
      <c r="X18" s="204"/>
      <c r="Y18" s="355"/>
      <c r="Z18" s="58"/>
      <c r="AA18" s="204"/>
      <c r="AB18" s="355"/>
      <c r="AC18" s="58"/>
      <c r="AD18" s="204"/>
      <c r="AE18" s="401"/>
      <c r="AF18" s="187"/>
      <c r="AG18" s="409"/>
      <c r="AH18" s="401"/>
      <c r="AI18" s="187"/>
      <c r="AJ18" s="409"/>
      <c r="AK18" s="418"/>
      <c r="AL18" s="189"/>
      <c r="AM18" s="428"/>
      <c r="AN18" s="418"/>
      <c r="AO18" s="448"/>
      <c r="AP18" s="448"/>
    </row>
    <row r="19" spans="1:42" s="11" customFormat="1" ht="17.25" customHeight="1">
      <c r="A19" s="51" t="s">
        <v>308</v>
      </c>
      <c r="B19" s="536" t="s">
        <v>225</v>
      </c>
      <c r="C19" s="152"/>
      <c r="D19" s="58">
        <v>2</v>
      </c>
      <c r="E19" s="58"/>
      <c r="F19" s="378"/>
      <c r="G19" s="152"/>
      <c r="H19" s="204"/>
      <c r="I19" s="146">
        <f t="shared" si="3"/>
        <v>48</v>
      </c>
      <c r="J19" s="146">
        <v>12</v>
      </c>
      <c r="K19" s="217">
        <v>36</v>
      </c>
      <c r="L19" s="212">
        <v>44</v>
      </c>
      <c r="M19" s="146">
        <v>4</v>
      </c>
      <c r="N19" s="146">
        <v>4</v>
      </c>
      <c r="O19" s="58"/>
      <c r="P19" s="204"/>
      <c r="Q19" s="152"/>
      <c r="R19" s="204"/>
      <c r="S19" s="372">
        <v>0</v>
      </c>
      <c r="T19" s="58"/>
      <c r="U19" s="204"/>
      <c r="V19" s="355">
        <v>4</v>
      </c>
      <c r="W19" s="447">
        <v>4</v>
      </c>
      <c r="X19" s="204"/>
      <c r="Y19" s="489"/>
      <c r="Z19" s="58"/>
      <c r="AA19" s="204"/>
      <c r="AB19" s="355"/>
      <c r="AC19" s="58"/>
      <c r="AD19" s="204"/>
      <c r="AE19" s="401"/>
      <c r="AF19" s="187"/>
      <c r="AG19" s="409"/>
      <c r="AH19" s="401"/>
      <c r="AI19" s="187"/>
      <c r="AJ19" s="409"/>
      <c r="AK19" s="418"/>
      <c r="AL19" s="189"/>
      <c r="AM19" s="428"/>
      <c r="AN19" s="418"/>
      <c r="AO19" s="448"/>
      <c r="AP19" s="448"/>
    </row>
    <row r="20" spans="1:42" s="11" customFormat="1" ht="17.25" customHeight="1" thickBot="1">
      <c r="A20" s="190"/>
      <c r="B20" s="537" t="s">
        <v>309</v>
      </c>
      <c r="C20" s="199"/>
      <c r="D20" s="191"/>
      <c r="E20" s="191"/>
      <c r="F20" s="379">
        <v>1</v>
      </c>
      <c r="G20" s="199">
        <v>1</v>
      </c>
      <c r="H20" s="399"/>
      <c r="I20" s="212">
        <f t="shared" si="3"/>
        <v>40</v>
      </c>
      <c r="J20" s="192">
        <v>40</v>
      </c>
      <c r="K20" s="218"/>
      <c r="L20" s="213">
        <v>40</v>
      </c>
      <c r="M20" s="192"/>
      <c r="N20" s="192"/>
      <c r="O20" s="191"/>
      <c r="P20" s="205"/>
      <c r="Q20" s="199"/>
      <c r="R20" s="205"/>
      <c r="S20" s="375"/>
      <c r="T20" s="141"/>
      <c r="U20" s="399">
        <v>1</v>
      </c>
      <c r="V20" s="393"/>
      <c r="W20" s="467"/>
      <c r="X20" s="399"/>
      <c r="Y20" s="488"/>
      <c r="Z20" s="270"/>
      <c r="AA20" s="478"/>
      <c r="AB20" s="491"/>
      <c r="AC20" s="270"/>
      <c r="AD20" s="478"/>
      <c r="AE20" s="491"/>
      <c r="AF20" s="270"/>
      <c r="AG20" s="342"/>
      <c r="AH20" s="369"/>
      <c r="AI20" s="270"/>
      <c r="AJ20" s="478"/>
      <c r="AK20" s="491"/>
      <c r="AL20" s="270"/>
      <c r="AM20" s="478"/>
      <c r="AN20" s="491"/>
      <c r="AO20" s="270"/>
      <c r="AP20" s="270"/>
    </row>
    <row r="21" spans="1:42" s="11" customFormat="1" ht="17.25" customHeight="1">
      <c r="A21" s="144" t="s">
        <v>310</v>
      </c>
      <c r="B21" s="534" t="s">
        <v>311</v>
      </c>
      <c r="C21" s="336">
        <v>2</v>
      </c>
      <c r="D21" s="144">
        <v>3</v>
      </c>
      <c r="E21" s="555"/>
      <c r="F21" s="464"/>
      <c r="G21" s="505">
        <v>7</v>
      </c>
      <c r="H21" s="468">
        <v>4</v>
      </c>
      <c r="I21" s="469">
        <f aca="true" t="shared" si="5" ref="I21:X21">+I22+I23+I24+I25</f>
        <v>842</v>
      </c>
      <c r="J21" s="470">
        <f t="shared" si="5"/>
        <v>280</v>
      </c>
      <c r="K21" s="465">
        <f t="shared" si="5"/>
        <v>562</v>
      </c>
      <c r="L21" s="471">
        <f t="shared" si="5"/>
        <v>764</v>
      </c>
      <c r="M21" s="472">
        <f t="shared" si="5"/>
        <v>78</v>
      </c>
      <c r="N21" s="472">
        <f t="shared" si="5"/>
        <v>46</v>
      </c>
      <c r="O21" s="472">
        <f t="shared" si="5"/>
        <v>32</v>
      </c>
      <c r="P21" s="473">
        <f t="shared" si="5"/>
        <v>0</v>
      </c>
      <c r="Q21" s="471">
        <f t="shared" si="5"/>
        <v>0</v>
      </c>
      <c r="R21" s="473">
        <f t="shared" si="5"/>
        <v>0</v>
      </c>
      <c r="S21" s="474">
        <f t="shared" si="5"/>
        <v>36</v>
      </c>
      <c r="T21" s="470">
        <f t="shared" si="5"/>
        <v>22</v>
      </c>
      <c r="U21" s="473">
        <f t="shared" si="5"/>
        <v>4</v>
      </c>
      <c r="V21" s="475">
        <f t="shared" si="5"/>
        <v>42</v>
      </c>
      <c r="W21" s="472">
        <f t="shared" si="5"/>
        <v>24</v>
      </c>
      <c r="X21" s="473">
        <f t="shared" si="5"/>
        <v>3</v>
      </c>
      <c r="Y21" s="354"/>
      <c r="Z21" s="183"/>
      <c r="AA21" s="284"/>
      <c r="AB21" s="354"/>
      <c r="AC21" s="183"/>
      <c r="AD21" s="284"/>
      <c r="AE21" s="403"/>
      <c r="AF21" s="144"/>
      <c r="AG21" s="411"/>
      <c r="AH21" s="403"/>
      <c r="AI21" s="144"/>
      <c r="AJ21" s="411"/>
      <c r="AK21" s="420"/>
      <c r="AL21" s="195"/>
      <c r="AM21" s="430"/>
      <c r="AN21" s="420"/>
      <c r="AO21" s="449"/>
      <c r="AP21" s="449"/>
    </row>
    <row r="22" spans="1:42" s="11" customFormat="1" ht="17.25" customHeight="1">
      <c r="A22" s="185" t="s">
        <v>312</v>
      </c>
      <c r="B22" s="538" t="s">
        <v>313</v>
      </c>
      <c r="C22" s="285"/>
      <c r="D22" s="183">
        <v>2</v>
      </c>
      <c r="E22" s="183"/>
      <c r="F22" s="377"/>
      <c r="G22" s="285">
        <v>1</v>
      </c>
      <c r="H22" s="439"/>
      <c r="I22" s="239">
        <f>L22+M22</f>
        <v>117</v>
      </c>
      <c r="J22" s="179">
        <v>39</v>
      </c>
      <c r="K22" s="476">
        <v>78</v>
      </c>
      <c r="L22" s="239">
        <v>107</v>
      </c>
      <c r="M22" s="179">
        <f>S22+V22</f>
        <v>10</v>
      </c>
      <c r="N22" s="179"/>
      <c r="O22" s="179">
        <v>10</v>
      </c>
      <c r="P22" s="244"/>
      <c r="Q22" s="239"/>
      <c r="R22" s="244"/>
      <c r="S22" s="373">
        <v>6</v>
      </c>
      <c r="T22" s="146"/>
      <c r="U22" s="217">
        <v>1</v>
      </c>
      <c r="V22" s="356">
        <v>4</v>
      </c>
      <c r="W22" s="466"/>
      <c r="X22" s="330"/>
      <c r="Y22" s="355"/>
      <c r="Z22" s="58"/>
      <c r="AA22" s="204"/>
      <c r="AB22" s="355"/>
      <c r="AC22" s="58"/>
      <c r="AD22" s="204"/>
      <c r="AE22" s="401"/>
      <c r="AF22" s="187"/>
      <c r="AG22" s="409"/>
      <c r="AH22" s="401"/>
      <c r="AI22" s="187"/>
      <c r="AJ22" s="409"/>
      <c r="AK22" s="418"/>
      <c r="AL22" s="189"/>
      <c r="AM22" s="428"/>
      <c r="AN22" s="418"/>
      <c r="AO22" s="448"/>
      <c r="AP22" s="448"/>
    </row>
    <row r="23" spans="1:42" s="11" customFormat="1" ht="17.25" customHeight="1">
      <c r="A23" s="185" t="s">
        <v>314</v>
      </c>
      <c r="B23" s="538" t="s">
        <v>180</v>
      </c>
      <c r="C23" s="285">
        <v>2</v>
      </c>
      <c r="D23" s="183">
        <v>1</v>
      </c>
      <c r="E23" s="183"/>
      <c r="F23" s="377"/>
      <c r="G23" s="285">
        <v>3</v>
      </c>
      <c r="H23" s="439">
        <v>2</v>
      </c>
      <c r="I23" s="239">
        <f>L23+M23</f>
        <v>343</v>
      </c>
      <c r="J23" s="179">
        <v>114</v>
      </c>
      <c r="K23" s="476">
        <v>229</v>
      </c>
      <c r="L23" s="239">
        <v>311</v>
      </c>
      <c r="M23" s="179">
        <v>32</v>
      </c>
      <c r="N23" s="179">
        <v>28</v>
      </c>
      <c r="O23" s="179">
        <v>4</v>
      </c>
      <c r="P23" s="244"/>
      <c r="Q23" s="239"/>
      <c r="R23" s="244"/>
      <c r="S23" s="373">
        <v>12</v>
      </c>
      <c r="T23" s="146">
        <v>12</v>
      </c>
      <c r="U23" s="217">
        <v>1</v>
      </c>
      <c r="V23" s="356">
        <v>20</v>
      </c>
      <c r="W23" s="466">
        <v>16</v>
      </c>
      <c r="X23" s="217">
        <v>2</v>
      </c>
      <c r="Y23" s="355"/>
      <c r="Z23" s="58"/>
      <c r="AA23" s="204"/>
      <c r="AB23" s="355"/>
      <c r="AC23" s="58"/>
      <c r="AD23" s="204"/>
      <c r="AE23" s="401"/>
      <c r="AF23" s="187"/>
      <c r="AG23" s="409"/>
      <c r="AH23" s="401"/>
      <c r="AI23" s="187"/>
      <c r="AJ23" s="409"/>
      <c r="AK23" s="418"/>
      <c r="AL23" s="189"/>
      <c r="AM23" s="428"/>
      <c r="AN23" s="418"/>
      <c r="AO23" s="448"/>
      <c r="AP23" s="448"/>
    </row>
    <row r="24" spans="1:42" s="11" customFormat="1" ht="17.25" customHeight="1">
      <c r="A24" s="185" t="s">
        <v>315</v>
      </c>
      <c r="B24" s="538" t="s">
        <v>316</v>
      </c>
      <c r="C24" s="285">
        <v>2</v>
      </c>
      <c r="D24" s="183"/>
      <c r="E24" s="183"/>
      <c r="F24" s="377"/>
      <c r="G24" s="285">
        <v>1</v>
      </c>
      <c r="H24" s="439"/>
      <c r="I24" s="239">
        <f>L24+M24</f>
        <v>150</v>
      </c>
      <c r="J24" s="179">
        <v>50</v>
      </c>
      <c r="K24" s="476">
        <v>100</v>
      </c>
      <c r="L24" s="239">
        <v>134</v>
      </c>
      <c r="M24" s="179">
        <f>S24+V24</f>
        <v>16</v>
      </c>
      <c r="N24" s="179">
        <v>2</v>
      </c>
      <c r="O24" s="179">
        <v>14</v>
      </c>
      <c r="P24" s="244"/>
      <c r="Q24" s="239"/>
      <c r="R24" s="244"/>
      <c r="S24" s="373">
        <v>6</v>
      </c>
      <c r="T24" s="146">
        <v>2</v>
      </c>
      <c r="U24" s="217">
        <v>1</v>
      </c>
      <c r="V24" s="356">
        <v>10</v>
      </c>
      <c r="W24" s="466"/>
      <c r="X24" s="330"/>
      <c r="Y24" s="355"/>
      <c r="Z24" s="58"/>
      <c r="AA24" s="204"/>
      <c r="AB24" s="355"/>
      <c r="AC24" s="58"/>
      <c r="AD24" s="204"/>
      <c r="AE24" s="401"/>
      <c r="AF24" s="187"/>
      <c r="AG24" s="409"/>
      <c r="AH24" s="401"/>
      <c r="AI24" s="187"/>
      <c r="AJ24" s="409"/>
      <c r="AK24" s="418"/>
      <c r="AL24" s="189"/>
      <c r="AM24" s="428"/>
      <c r="AN24" s="418"/>
      <c r="AO24" s="448"/>
      <c r="AP24" s="448"/>
    </row>
    <row r="25" spans="1:42" s="11" customFormat="1" ht="17.25" customHeight="1" thickBot="1">
      <c r="A25" s="477" t="s">
        <v>317</v>
      </c>
      <c r="B25" s="539" t="s">
        <v>318</v>
      </c>
      <c r="C25" s="199"/>
      <c r="D25" s="477">
        <v>1</v>
      </c>
      <c r="E25" s="191"/>
      <c r="F25" s="379"/>
      <c r="G25" s="199"/>
      <c r="H25" s="399"/>
      <c r="I25" s="270">
        <f>I26</f>
        <v>232</v>
      </c>
      <c r="J25" s="270">
        <f aca="true" t="shared" si="6" ref="J25:S25">J26</f>
        <v>77</v>
      </c>
      <c r="K25" s="478">
        <f t="shared" si="6"/>
        <v>155</v>
      </c>
      <c r="L25" s="479">
        <f t="shared" si="6"/>
        <v>212</v>
      </c>
      <c r="M25" s="270">
        <f t="shared" si="6"/>
        <v>20</v>
      </c>
      <c r="N25" s="270">
        <f t="shared" si="6"/>
        <v>16</v>
      </c>
      <c r="O25" s="270">
        <f t="shared" si="6"/>
        <v>4</v>
      </c>
      <c r="P25" s="342">
        <f t="shared" si="6"/>
        <v>0</v>
      </c>
      <c r="Q25" s="270">
        <f t="shared" si="6"/>
        <v>0</v>
      </c>
      <c r="R25" s="342">
        <f t="shared" si="6"/>
        <v>0</v>
      </c>
      <c r="S25" s="270">
        <f t="shared" si="6"/>
        <v>12</v>
      </c>
      <c r="T25" s="270">
        <f>T26</f>
        <v>8</v>
      </c>
      <c r="U25" s="277">
        <f>U26</f>
        <v>1</v>
      </c>
      <c r="V25" s="270">
        <f>V26</f>
        <v>8</v>
      </c>
      <c r="W25" s="270">
        <f>W26</f>
        <v>8</v>
      </c>
      <c r="X25" s="342">
        <f>X26</f>
        <v>1</v>
      </c>
      <c r="Y25" s="495"/>
      <c r="Z25" s="196"/>
      <c r="AA25" s="400"/>
      <c r="AB25" s="394"/>
      <c r="AC25" s="148"/>
      <c r="AD25" s="207"/>
      <c r="AE25" s="394"/>
      <c r="AF25" s="196"/>
      <c r="AG25" s="400"/>
      <c r="AH25" s="402"/>
      <c r="AI25" s="193"/>
      <c r="AJ25" s="410"/>
      <c r="AK25" s="419"/>
      <c r="AL25" s="194"/>
      <c r="AM25" s="429"/>
      <c r="AN25" s="419"/>
      <c r="AO25" s="450"/>
      <c r="AP25" s="450"/>
    </row>
    <row r="26" spans="1:42" s="11" customFormat="1" ht="17.25" customHeight="1" thickBot="1">
      <c r="A26" s="147" t="s">
        <v>319</v>
      </c>
      <c r="B26" s="540" t="s">
        <v>320</v>
      </c>
      <c r="C26" s="527"/>
      <c r="D26" s="103">
        <v>2</v>
      </c>
      <c r="E26" s="480"/>
      <c r="F26" s="554"/>
      <c r="G26" s="287">
        <v>2</v>
      </c>
      <c r="H26" s="481">
        <v>2</v>
      </c>
      <c r="I26" s="238">
        <f>L26+M26</f>
        <v>232</v>
      </c>
      <c r="J26" s="177">
        <v>77</v>
      </c>
      <c r="K26" s="482">
        <v>155</v>
      </c>
      <c r="L26" s="238">
        <v>212</v>
      </c>
      <c r="M26" s="177">
        <v>20</v>
      </c>
      <c r="N26" s="177">
        <v>16</v>
      </c>
      <c r="O26" s="177">
        <v>4</v>
      </c>
      <c r="P26" s="243"/>
      <c r="Q26" s="238"/>
      <c r="R26" s="243"/>
      <c r="S26" s="483">
        <v>12</v>
      </c>
      <c r="T26" s="177">
        <v>8</v>
      </c>
      <c r="U26" s="243">
        <v>1</v>
      </c>
      <c r="V26" s="484">
        <v>8</v>
      </c>
      <c r="W26" s="485">
        <v>8</v>
      </c>
      <c r="X26" s="243">
        <v>1</v>
      </c>
      <c r="Y26" s="492"/>
      <c r="Z26" s="493"/>
      <c r="AA26" s="494"/>
      <c r="AB26" s="492"/>
      <c r="AC26" s="178"/>
      <c r="AD26" s="235"/>
      <c r="AE26" s="492"/>
      <c r="AF26" s="493"/>
      <c r="AG26" s="494"/>
      <c r="AH26" s="403"/>
      <c r="AI26" s="144"/>
      <c r="AJ26" s="411"/>
      <c r="AK26" s="420"/>
      <c r="AL26" s="195"/>
      <c r="AM26" s="430"/>
      <c r="AN26" s="420"/>
      <c r="AO26" s="449"/>
      <c r="AP26" s="449"/>
    </row>
    <row r="27" spans="1:42" s="11" customFormat="1" ht="36.75" customHeight="1" thickBot="1">
      <c r="A27" s="94"/>
      <c r="B27" s="532" t="s">
        <v>115</v>
      </c>
      <c r="C27" s="562" t="s">
        <v>266</v>
      </c>
      <c r="D27" s="563" t="s">
        <v>267</v>
      </c>
      <c r="E27" s="563">
        <v>2</v>
      </c>
      <c r="F27" s="564"/>
      <c r="G27" s="562">
        <v>34</v>
      </c>
      <c r="H27" s="565">
        <v>7</v>
      </c>
      <c r="I27" s="214">
        <f aca="true" t="shared" si="7" ref="I27:AP27">I28+I34+I37</f>
        <v>3186</v>
      </c>
      <c r="J27" s="214">
        <f t="shared" si="7"/>
        <v>1062</v>
      </c>
      <c r="K27" s="219">
        <f t="shared" si="7"/>
        <v>2124</v>
      </c>
      <c r="L27" s="214">
        <f t="shared" si="7"/>
        <v>2706</v>
      </c>
      <c r="M27" s="95">
        <f t="shared" si="7"/>
        <v>480</v>
      </c>
      <c r="N27" s="95">
        <f t="shared" si="7"/>
        <v>296</v>
      </c>
      <c r="O27" s="95">
        <f t="shared" si="7"/>
        <v>178</v>
      </c>
      <c r="P27" s="219">
        <f t="shared" si="7"/>
        <v>12</v>
      </c>
      <c r="Q27" s="214">
        <f t="shared" si="7"/>
        <v>144</v>
      </c>
      <c r="R27" s="219">
        <f t="shared" si="7"/>
        <v>216</v>
      </c>
      <c r="S27" s="358">
        <f t="shared" si="7"/>
        <v>0</v>
      </c>
      <c r="T27" s="454">
        <f t="shared" si="7"/>
        <v>0</v>
      </c>
      <c r="U27" s="496">
        <f t="shared" si="7"/>
        <v>0</v>
      </c>
      <c r="V27" s="358">
        <f t="shared" si="7"/>
        <v>0</v>
      </c>
      <c r="W27" s="454">
        <f t="shared" si="7"/>
        <v>0</v>
      </c>
      <c r="X27" s="496">
        <f t="shared" si="7"/>
        <v>0</v>
      </c>
      <c r="Y27" s="358">
        <f t="shared" si="7"/>
        <v>80</v>
      </c>
      <c r="Z27" s="454">
        <f t="shared" si="7"/>
        <v>56</v>
      </c>
      <c r="AA27" s="496">
        <f t="shared" si="7"/>
        <v>7</v>
      </c>
      <c r="AB27" s="358">
        <f t="shared" si="7"/>
        <v>80</v>
      </c>
      <c r="AC27" s="454">
        <f t="shared" si="7"/>
        <v>34</v>
      </c>
      <c r="AD27" s="496">
        <f t="shared" si="7"/>
        <v>8</v>
      </c>
      <c r="AE27" s="358">
        <f t="shared" si="7"/>
        <v>80</v>
      </c>
      <c r="AF27" s="454">
        <f t="shared" si="7"/>
        <v>50</v>
      </c>
      <c r="AG27" s="496">
        <f t="shared" si="7"/>
        <v>5</v>
      </c>
      <c r="AH27" s="358">
        <f t="shared" si="7"/>
        <v>80</v>
      </c>
      <c r="AI27" s="454">
        <f t="shared" si="7"/>
        <v>50</v>
      </c>
      <c r="AJ27" s="496">
        <f t="shared" si="7"/>
        <v>4</v>
      </c>
      <c r="AK27" s="358">
        <f t="shared" si="7"/>
        <v>80</v>
      </c>
      <c r="AL27" s="454">
        <f t="shared" si="7"/>
        <v>48</v>
      </c>
      <c r="AM27" s="496">
        <f t="shared" si="7"/>
        <v>6</v>
      </c>
      <c r="AN27" s="358">
        <f t="shared" si="7"/>
        <v>80</v>
      </c>
      <c r="AO27" s="454">
        <f t="shared" si="7"/>
        <v>58</v>
      </c>
      <c r="AP27" s="454">
        <f t="shared" si="7"/>
        <v>4</v>
      </c>
    </row>
    <row r="28" spans="1:42" s="3" customFormat="1" ht="35.25" customHeight="1" thickBot="1">
      <c r="A28" s="82" t="s">
        <v>31</v>
      </c>
      <c r="B28" s="541" t="s">
        <v>246</v>
      </c>
      <c r="C28" s="257"/>
      <c r="D28" s="88">
        <v>5</v>
      </c>
      <c r="E28" s="88">
        <v>0</v>
      </c>
      <c r="F28" s="506"/>
      <c r="G28" s="257">
        <v>6</v>
      </c>
      <c r="H28" s="263">
        <v>1</v>
      </c>
      <c r="I28" s="224">
        <f>I29+I30+I31+I32+I33</f>
        <v>585</v>
      </c>
      <c r="J28" s="224">
        <f>J29+J30+J31+J32+J33</f>
        <v>196</v>
      </c>
      <c r="K28" s="231">
        <f>K29+K30+K31+K32+K33</f>
        <v>389</v>
      </c>
      <c r="L28" s="224">
        <f aca="true" t="shared" si="8" ref="L28:AP28">L29+L30+L31+L32+L33</f>
        <v>547</v>
      </c>
      <c r="M28" s="83">
        <f t="shared" si="8"/>
        <v>38</v>
      </c>
      <c r="N28" s="83">
        <f t="shared" si="8"/>
        <v>26</v>
      </c>
      <c r="O28" s="83">
        <f t="shared" si="8"/>
        <v>12</v>
      </c>
      <c r="P28" s="231">
        <f t="shared" si="8"/>
        <v>0</v>
      </c>
      <c r="Q28" s="224">
        <f t="shared" si="8"/>
        <v>0</v>
      </c>
      <c r="R28" s="231">
        <f t="shared" si="8"/>
        <v>0</v>
      </c>
      <c r="S28" s="359">
        <f t="shared" si="8"/>
        <v>0</v>
      </c>
      <c r="T28" s="455">
        <f t="shared" si="8"/>
        <v>0</v>
      </c>
      <c r="U28" s="497">
        <f t="shared" si="8"/>
        <v>0</v>
      </c>
      <c r="V28" s="359">
        <f t="shared" si="8"/>
        <v>0</v>
      </c>
      <c r="W28" s="455">
        <f t="shared" si="8"/>
        <v>0</v>
      </c>
      <c r="X28" s="497">
        <f t="shared" si="8"/>
        <v>0</v>
      </c>
      <c r="Y28" s="359">
        <f t="shared" si="8"/>
        <v>24</v>
      </c>
      <c r="Z28" s="455">
        <f t="shared" si="8"/>
        <v>20</v>
      </c>
      <c r="AA28" s="497">
        <f t="shared" si="8"/>
        <v>3</v>
      </c>
      <c r="AB28" s="359">
        <f t="shared" si="8"/>
        <v>14</v>
      </c>
      <c r="AC28" s="455">
        <f t="shared" si="8"/>
        <v>6</v>
      </c>
      <c r="AD28" s="497">
        <f t="shared" si="8"/>
        <v>3</v>
      </c>
      <c r="AE28" s="359">
        <f t="shared" si="8"/>
        <v>0</v>
      </c>
      <c r="AF28" s="455">
        <f t="shared" si="8"/>
        <v>0</v>
      </c>
      <c r="AG28" s="497">
        <f t="shared" si="8"/>
        <v>0</v>
      </c>
      <c r="AH28" s="359">
        <f t="shared" si="8"/>
        <v>0</v>
      </c>
      <c r="AI28" s="455">
        <f t="shared" si="8"/>
        <v>0</v>
      </c>
      <c r="AJ28" s="497">
        <f t="shared" si="8"/>
        <v>0</v>
      </c>
      <c r="AK28" s="359">
        <f t="shared" si="8"/>
        <v>0</v>
      </c>
      <c r="AL28" s="455">
        <f t="shared" si="8"/>
        <v>0</v>
      </c>
      <c r="AM28" s="497">
        <f t="shared" si="8"/>
        <v>0</v>
      </c>
      <c r="AN28" s="359">
        <f t="shared" si="8"/>
        <v>0</v>
      </c>
      <c r="AO28" s="455">
        <f t="shared" si="8"/>
        <v>0</v>
      </c>
      <c r="AP28" s="455">
        <f t="shared" si="8"/>
        <v>0</v>
      </c>
    </row>
    <row r="29" spans="1:42" ht="15" customHeight="1">
      <c r="A29" s="147" t="s">
        <v>32</v>
      </c>
      <c r="B29" s="540" t="s">
        <v>62</v>
      </c>
      <c r="C29" s="287"/>
      <c r="D29" s="103">
        <v>3</v>
      </c>
      <c r="E29" s="103"/>
      <c r="F29" s="381"/>
      <c r="G29" s="287">
        <v>1</v>
      </c>
      <c r="H29" s="286"/>
      <c r="I29" s="287">
        <f>L29+M29</f>
        <v>71</v>
      </c>
      <c r="J29" s="177">
        <v>20</v>
      </c>
      <c r="K29" s="243">
        <v>51</v>
      </c>
      <c r="L29" s="287">
        <v>59</v>
      </c>
      <c r="M29" s="103">
        <f>Y29+AB29+AE29+AH29+AK29+AN29</f>
        <v>12</v>
      </c>
      <c r="N29" s="103">
        <v>12</v>
      </c>
      <c r="O29" s="103"/>
      <c r="P29" s="288"/>
      <c r="Q29" s="287"/>
      <c r="R29" s="286"/>
      <c r="S29" s="360"/>
      <c r="T29" s="287"/>
      <c r="U29" s="381"/>
      <c r="V29" s="360"/>
      <c r="W29" s="103"/>
      <c r="X29" s="286"/>
      <c r="Y29" s="360">
        <v>12</v>
      </c>
      <c r="Z29" s="103">
        <v>12</v>
      </c>
      <c r="AA29" s="286">
        <v>1</v>
      </c>
      <c r="AB29" s="360"/>
      <c r="AC29" s="103"/>
      <c r="AD29" s="286"/>
      <c r="AE29" s="404"/>
      <c r="AF29" s="289"/>
      <c r="AG29" s="412"/>
      <c r="AH29" s="360"/>
      <c r="AI29" s="103"/>
      <c r="AJ29" s="286"/>
      <c r="AK29" s="360"/>
      <c r="AL29" s="103"/>
      <c r="AM29" s="286"/>
      <c r="AN29" s="360"/>
      <c r="AO29" s="289"/>
      <c r="AP29" s="289"/>
    </row>
    <row r="30" spans="1:42" ht="15" customHeight="1">
      <c r="A30" s="51" t="s">
        <v>35</v>
      </c>
      <c r="B30" s="536" t="s">
        <v>33</v>
      </c>
      <c r="C30" s="201"/>
      <c r="D30" s="14">
        <v>3</v>
      </c>
      <c r="E30" s="14"/>
      <c r="F30" s="382"/>
      <c r="G30" s="201">
        <v>1</v>
      </c>
      <c r="H30" s="208"/>
      <c r="I30" s="201">
        <f>L30+M30</f>
        <v>71</v>
      </c>
      <c r="J30" s="170">
        <v>20</v>
      </c>
      <c r="K30" s="243">
        <v>51</v>
      </c>
      <c r="L30" s="201">
        <v>63</v>
      </c>
      <c r="M30" s="14">
        <f>Y30+AB30+AE30+AH30+AK30+AN30</f>
        <v>8</v>
      </c>
      <c r="N30" s="14">
        <v>8</v>
      </c>
      <c r="O30" s="14"/>
      <c r="P30" s="221"/>
      <c r="Q30" s="201"/>
      <c r="R30" s="208"/>
      <c r="S30" s="361"/>
      <c r="T30" s="201"/>
      <c r="U30" s="382"/>
      <c r="V30" s="361"/>
      <c r="W30" s="14"/>
      <c r="X30" s="208"/>
      <c r="Y30" s="361">
        <v>8</v>
      </c>
      <c r="Z30" s="14">
        <v>8</v>
      </c>
      <c r="AA30" s="208">
        <v>1</v>
      </c>
      <c r="AB30" s="361"/>
      <c r="AC30" s="14"/>
      <c r="AD30" s="208"/>
      <c r="AE30" s="361"/>
      <c r="AF30" s="14"/>
      <c r="AG30" s="208"/>
      <c r="AH30" s="361"/>
      <c r="AI30" s="14"/>
      <c r="AJ30" s="208"/>
      <c r="AK30" s="361"/>
      <c r="AL30" s="14"/>
      <c r="AM30" s="208"/>
      <c r="AN30" s="361"/>
      <c r="AO30" s="52"/>
      <c r="AP30" s="52"/>
    </row>
    <row r="31" spans="1:42" ht="15" customHeight="1">
      <c r="A31" s="51" t="s">
        <v>36</v>
      </c>
      <c r="B31" s="536" t="s">
        <v>30</v>
      </c>
      <c r="C31" s="201"/>
      <c r="D31" s="14">
        <v>3.4</v>
      </c>
      <c r="E31" s="14"/>
      <c r="F31" s="382"/>
      <c r="G31" s="201">
        <v>2</v>
      </c>
      <c r="H31" s="208">
        <v>1</v>
      </c>
      <c r="I31" s="201">
        <f>L31+M31</f>
        <v>131</v>
      </c>
      <c r="J31" s="170">
        <v>13</v>
      </c>
      <c r="K31" s="243">
        <v>118</v>
      </c>
      <c r="L31" s="201">
        <v>123</v>
      </c>
      <c r="M31" s="14">
        <f>Y31+AB31+AE31+AH31+AK31+AN31</f>
        <v>8</v>
      </c>
      <c r="N31" s="14"/>
      <c r="O31" s="14">
        <v>8</v>
      </c>
      <c r="P31" s="221"/>
      <c r="Q31" s="201"/>
      <c r="R31" s="208"/>
      <c r="S31" s="361"/>
      <c r="T31" s="201"/>
      <c r="U31" s="382"/>
      <c r="V31" s="361"/>
      <c r="W31" s="14"/>
      <c r="X31" s="208"/>
      <c r="Y31" s="361">
        <v>4</v>
      </c>
      <c r="Z31" s="14"/>
      <c r="AA31" s="208">
        <v>1</v>
      </c>
      <c r="AB31" s="361">
        <v>4</v>
      </c>
      <c r="AC31" s="14"/>
      <c r="AD31" s="208">
        <v>1</v>
      </c>
      <c r="AE31" s="361"/>
      <c r="AF31" s="14"/>
      <c r="AG31" s="208"/>
      <c r="AH31" s="361"/>
      <c r="AI31" s="14"/>
      <c r="AJ31" s="208"/>
      <c r="AK31" s="361"/>
      <c r="AL31" s="14"/>
      <c r="AM31" s="208"/>
      <c r="AN31" s="361"/>
      <c r="AO31" s="52"/>
      <c r="AP31" s="52"/>
    </row>
    <row r="32" spans="1:42" ht="15" customHeight="1">
      <c r="A32" s="51" t="s">
        <v>37</v>
      </c>
      <c r="B32" s="536" t="s">
        <v>34</v>
      </c>
      <c r="C32" s="201"/>
      <c r="D32" s="14" t="s">
        <v>116</v>
      </c>
      <c r="E32" s="14"/>
      <c r="F32" s="382"/>
      <c r="G32" s="201">
        <v>1</v>
      </c>
      <c r="H32" s="208"/>
      <c r="I32" s="201">
        <f>L32+M32</f>
        <v>236</v>
      </c>
      <c r="J32" s="170">
        <v>118</v>
      </c>
      <c r="K32" s="243">
        <v>118</v>
      </c>
      <c r="L32" s="201">
        <v>234</v>
      </c>
      <c r="M32" s="14">
        <f>Y32+AB32+AE32+AH32+AK32+AN32</f>
        <v>2</v>
      </c>
      <c r="N32" s="14">
        <v>2</v>
      </c>
      <c r="O32" s="14"/>
      <c r="P32" s="221"/>
      <c r="Q32" s="201"/>
      <c r="R32" s="208"/>
      <c r="S32" s="361"/>
      <c r="T32" s="201"/>
      <c r="U32" s="382"/>
      <c r="V32" s="361"/>
      <c r="W32" s="14"/>
      <c r="X32" s="208"/>
      <c r="Y32" s="361"/>
      <c r="Z32" s="14"/>
      <c r="AA32" s="208"/>
      <c r="AB32" s="361">
        <v>2</v>
      </c>
      <c r="AC32" s="14">
        <v>2</v>
      </c>
      <c r="AD32" s="208">
        <v>1</v>
      </c>
      <c r="AE32" s="361"/>
      <c r="AF32" s="14"/>
      <c r="AG32" s="208"/>
      <c r="AH32" s="361"/>
      <c r="AI32" s="14"/>
      <c r="AJ32" s="208"/>
      <c r="AK32" s="361"/>
      <c r="AL32" s="14"/>
      <c r="AM32" s="208"/>
      <c r="AN32" s="361"/>
      <c r="AO32" s="52"/>
      <c r="AP32" s="52"/>
    </row>
    <row r="33" spans="1:42" ht="16.5" customHeight="1" thickBot="1">
      <c r="A33" s="80" t="s">
        <v>129</v>
      </c>
      <c r="B33" s="542" t="s">
        <v>128</v>
      </c>
      <c r="C33" s="202"/>
      <c r="D33" s="169" t="s">
        <v>187</v>
      </c>
      <c r="E33" s="81"/>
      <c r="F33" s="383"/>
      <c r="G33" s="202">
        <v>1</v>
      </c>
      <c r="H33" s="209"/>
      <c r="I33" s="202">
        <f>L33+M33</f>
        <v>76</v>
      </c>
      <c r="J33" s="174">
        <v>25</v>
      </c>
      <c r="K33" s="243">
        <v>51</v>
      </c>
      <c r="L33" s="202">
        <v>68</v>
      </c>
      <c r="M33" s="81">
        <f>Y33+AB33+AE33+AH33+AK33+AN33</f>
        <v>8</v>
      </c>
      <c r="N33" s="81">
        <v>4</v>
      </c>
      <c r="O33" s="81">
        <v>4</v>
      </c>
      <c r="P33" s="222"/>
      <c r="Q33" s="202"/>
      <c r="R33" s="209"/>
      <c r="S33" s="362"/>
      <c r="T33" s="202"/>
      <c r="U33" s="383"/>
      <c r="V33" s="362"/>
      <c r="W33" s="81"/>
      <c r="X33" s="209"/>
      <c r="Y33" s="362"/>
      <c r="Z33" s="81"/>
      <c r="AA33" s="209"/>
      <c r="AB33" s="362">
        <v>8</v>
      </c>
      <c r="AC33" s="81">
        <v>4</v>
      </c>
      <c r="AD33" s="209">
        <v>1</v>
      </c>
      <c r="AE33" s="362"/>
      <c r="AF33" s="81"/>
      <c r="AG33" s="209"/>
      <c r="AH33" s="362"/>
      <c r="AI33" s="81"/>
      <c r="AJ33" s="209"/>
      <c r="AK33" s="362"/>
      <c r="AL33" s="81"/>
      <c r="AM33" s="209"/>
      <c r="AN33" s="362"/>
      <c r="AO33" s="138"/>
      <c r="AP33" s="138"/>
    </row>
    <row r="34" spans="1:42" s="3" customFormat="1" ht="18" customHeight="1" thickBot="1">
      <c r="A34" s="82" t="s">
        <v>38</v>
      </c>
      <c r="B34" s="541" t="s">
        <v>247</v>
      </c>
      <c r="C34" s="257">
        <v>2</v>
      </c>
      <c r="D34" s="88">
        <v>0</v>
      </c>
      <c r="E34" s="88">
        <v>0</v>
      </c>
      <c r="F34" s="506"/>
      <c r="G34" s="257">
        <v>3</v>
      </c>
      <c r="H34" s="263">
        <v>1</v>
      </c>
      <c r="I34" s="224">
        <f>I35+I36</f>
        <v>276</v>
      </c>
      <c r="J34" s="224">
        <f>J35+J36</f>
        <v>92</v>
      </c>
      <c r="K34" s="231">
        <f>K35+K36</f>
        <v>184</v>
      </c>
      <c r="L34" s="224">
        <f aca="true" t="shared" si="9" ref="L34:AP34">L35+L36</f>
        <v>250</v>
      </c>
      <c r="M34" s="83">
        <f t="shared" si="9"/>
        <v>26</v>
      </c>
      <c r="N34" s="83">
        <f t="shared" si="9"/>
        <v>4</v>
      </c>
      <c r="O34" s="83">
        <f t="shared" si="9"/>
        <v>22</v>
      </c>
      <c r="P34" s="231">
        <v>0</v>
      </c>
      <c r="Q34" s="224">
        <f t="shared" si="9"/>
        <v>0</v>
      </c>
      <c r="R34" s="231">
        <f t="shared" si="9"/>
        <v>0</v>
      </c>
      <c r="S34" s="359">
        <f t="shared" si="9"/>
        <v>0</v>
      </c>
      <c r="T34" s="455">
        <f t="shared" si="9"/>
        <v>0</v>
      </c>
      <c r="U34" s="498">
        <f t="shared" si="9"/>
        <v>0</v>
      </c>
      <c r="V34" s="451">
        <f t="shared" si="9"/>
        <v>0</v>
      </c>
      <c r="W34" s="455">
        <f t="shared" si="9"/>
        <v>0</v>
      </c>
      <c r="X34" s="498">
        <f t="shared" si="9"/>
        <v>0</v>
      </c>
      <c r="Y34" s="451">
        <f t="shared" si="9"/>
        <v>8</v>
      </c>
      <c r="Z34" s="455">
        <f t="shared" si="9"/>
        <v>2</v>
      </c>
      <c r="AA34" s="497">
        <f t="shared" si="9"/>
        <v>1</v>
      </c>
      <c r="AB34" s="359">
        <f t="shared" si="9"/>
        <v>18</v>
      </c>
      <c r="AC34" s="455">
        <f t="shared" si="9"/>
        <v>2</v>
      </c>
      <c r="AD34" s="498">
        <f t="shared" si="9"/>
        <v>2</v>
      </c>
      <c r="AE34" s="451">
        <f t="shared" si="9"/>
        <v>0</v>
      </c>
      <c r="AF34" s="455">
        <f t="shared" si="9"/>
        <v>0</v>
      </c>
      <c r="AG34" s="498">
        <f t="shared" si="9"/>
        <v>0</v>
      </c>
      <c r="AH34" s="451">
        <f t="shared" si="9"/>
        <v>0</v>
      </c>
      <c r="AI34" s="455">
        <f t="shared" si="9"/>
        <v>0</v>
      </c>
      <c r="AJ34" s="498">
        <f t="shared" si="9"/>
        <v>0</v>
      </c>
      <c r="AK34" s="451">
        <f t="shared" si="9"/>
        <v>0</v>
      </c>
      <c r="AL34" s="455">
        <f t="shared" si="9"/>
        <v>0</v>
      </c>
      <c r="AM34" s="497">
        <f t="shared" si="9"/>
        <v>0</v>
      </c>
      <c r="AN34" s="359">
        <f t="shared" si="9"/>
        <v>0</v>
      </c>
      <c r="AO34" s="455">
        <f t="shared" si="9"/>
        <v>0</v>
      </c>
      <c r="AP34" s="455">
        <f t="shared" si="9"/>
        <v>0</v>
      </c>
    </row>
    <row r="35" spans="1:42" ht="16.5" customHeight="1">
      <c r="A35" s="147" t="s">
        <v>39</v>
      </c>
      <c r="B35" s="543" t="s">
        <v>140</v>
      </c>
      <c r="C35" s="287">
        <v>4</v>
      </c>
      <c r="D35" s="103"/>
      <c r="E35" s="103"/>
      <c r="F35" s="381"/>
      <c r="G35" s="287">
        <v>1</v>
      </c>
      <c r="H35" s="286"/>
      <c r="I35" s="287">
        <f>L35+M35</f>
        <v>102</v>
      </c>
      <c r="J35" s="177">
        <v>34</v>
      </c>
      <c r="K35" s="286">
        <v>68</v>
      </c>
      <c r="L35" s="287">
        <v>94</v>
      </c>
      <c r="M35" s="103">
        <f>Y35+AB35+AE35+AH35+AK35+AN35</f>
        <v>8</v>
      </c>
      <c r="N35" s="103"/>
      <c r="O35" s="103">
        <v>8</v>
      </c>
      <c r="P35" s="288"/>
      <c r="Q35" s="287"/>
      <c r="R35" s="286"/>
      <c r="S35" s="360"/>
      <c r="T35" s="287"/>
      <c r="U35" s="381"/>
      <c r="V35" s="360"/>
      <c r="W35" s="103"/>
      <c r="X35" s="286"/>
      <c r="Y35" s="360"/>
      <c r="Z35" s="103"/>
      <c r="AA35" s="286"/>
      <c r="AB35" s="360">
        <v>8</v>
      </c>
      <c r="AC35" s="103"/>
      <c r="AD35" s="286">
        <v>1</v>
      </c>
      <c r="AE35" s="405"/>
      <c r="AF35" s="290"/>
      <c r="AG35" s="413"/>
      <c r="AH35" s="405"/>
      <c r="AI35" s="290"/>
      <c r="AJ35" s="413"/>
      <c r="AK35" s="404"/>
      <c r="AL35" s="289"/>
      <c r="AM35" s="412"/>
      <c r="AN35" s="404"/>
      <c r="AO35" s="289"/>
      <c r="AP35" s="289"/>
    </row>
    <row r="36" spans="1:42" ht="18.75" customHeight="1" thickBot="1">
      <c r="A36" s="97" t="s">
        <v>40</v>
      </c>
      <c r="B36" s="544" t="s">
        <v>191</v>
      </c>
      <c r="C36" s="223">
        <v>4</v>
      </c>
      <c r="D36" s="98"/>
      <c r="E36" s="98"/>
      <c r="F36" s="384"/>
      <c r="G36" s="223">
        <v>2</v>
      </c>
      <c r="H36" s="230">
        <v>1</v>
      </c>
      <c r="I36" s="223">
        <f>L36+M36</f>
        <v>174</v>
      </c>
      <c r="J36" s="174">
        <v>58</v>
      </c>
      <c r="K36" s="230">
        <v>116</v>
      </c>
      <c r="L36" s="223">
        <v>156</v>
      </c>
      <c r="M36" s="14">
        <f>Y36+AB36+AE36+AH36+AK36+AN36</f>
        <v>18</v>
      </c>
      <c r="N36" s="98">
        <v>4</v>
      </c>
      <c r="O36" s="98">
        <v>14</v>
      </c>
      <c r="P36" s="250" t="s">
        <v>126</v>
      </c>
      <c r="Q36" s="223"/>
      <c r="R36" s="230"/>
      <c r="S36" s="363"/>
      <c r="T36" s="223"/>
      <c r="U36" s="384"/>
      <c r="V36" s="363"/>
      <c r="W36" s="98"/>
      <c r="X36" s="230"/>
      <c r="Y36" s="363">
        <v>8</v>
      </c>
      <c r="Z36" s="98">
        <v>2</v>
      </c>
      <c r="AA36" s="230">
        <v>1</v>
      </c>
      <c r="AB36" s="363">
        <v>10</v>
      </c>
      <c r="AC36" s="98">
        <v>2</v>
      </c>
      <c r="AD36" s="230">
        <v>1</v>
      </c>
      <c r="AE36" s="406"/>
      <c r="AF36" s="99"/>
      <c r="AG36" s="414"/>
      <c r="AH36" s="406"/>
      <c r="AI36" s="99"/>
      <c r="AJ36" s="414"/>
      <c r="AK36" s="421"/>
      <c r="AL36" s="52"/>
      <c r="AM36" s="431"/>
      <c r="AN36" s="424"/>
      <c r="AO36" s="138"/>
      <c r="AP36" s="138"/>
    </row>
    <row r="37" spans="1:42" s="3" customFormat="1" ht="17.25" customHeight="1" thickBot="1">
      <c r="A37" s="82" t="s">
        <v>41</v>
      </c>
      <c r="B37" s="545" t="s">
        <v>42</v>
      </c>
      <c r="C37" s="224" t="s">
        <v>268</v>
      </c>
      <c r="D37" s="83" t="s">
        <v>269</v>
      </c>
      <c r="E37" s="83">
        <v>2</v>
      </c>
      <c r="F37" s="380"/>
      <c r="G37" s="224">
        <v>25</v>
      </c>
      <c r="H37" s="231">
        <v>5</v>
      </c>
      <c r="I37" s="224">
        <f aca="true" t="shared" si="10" ref="I37:AP37">I38+I50</f>
        <v>2325</v>
      </c>
      <c r="J37" s="224">
        <f t="shared" si="10"/>
        <v>774</v>
      </c>
      <c r="K37" s="231">
        <f t="shared" si="10"/>
        <v>1551</v>
      </c>
      <c r="L37" s="224">
        <f t="shared" si="10"/>
        <v>1909</v>
      </c>
      <c r="M37" s="83">
        <f t="shared" si="10"/>
        <v>416</v>
      </c>
      <c r="N37" s="83">
        <f t="shared" si="10"/>
        <v>266</v>
      </c>
      <c r="O37" s="83">
        <f t="shared" si="10"/>
        <v>144</v>
      </c>
      <c r="P37" s="231">
        <f t="shared" si="10"/>
        <v>12</v>
      </c>
      <c r="Q37" s="224">
        <f t="shared" si="10"/>
        <v>144</v>
      </c>
      <c r="R37" s="231">
        <f t="shared" si="10"/>
        <v>216</v>
      </c>
      <c r="S37" s="359">
        <f t="shared" si="10"/>
        <v>0</v>
      </c>
      <c r="T37" s="455">
        <f t="shared" si="10"/>
        <v>0</v>
      </c>
      <c r="U37" s="497">
        <f t="shared" si="10"/>
        <v>0</v>
      </c>
      <c r="V37" s="359">
        <f t="shared" si="10"/>
        <v>0</v>
      </c>
      <c r="W37" s="455">
        <f t="shared" si="10"/>
        <v>0</v>
      </c>
      <c r="X37" s="497">
        <f t="shared" si="10"/>
        <v>0</v>
      </c>
      <c r="Y37" s="359">
        <f t="shared" si="10"/>
        <v>48</v>
      </c>
      <c r="Z37" s="455">
        <f t="shared" si="10"/>
        <v>34</v>
      </c>
      <c r="AA37" s="497">
        <f t="shared" si="10"/>
        <v>3</v>
      </c>
      <c r="AB37" s="359">
        <f t="shared" si="10"/>
        <v>48</v>
      </c>
      <c r="AC37" s="455">
        <f t="shared" si="10"/>
        <v>26</v>
      </c>
      <c r="AD37" s="497">
        <f t="shared" si="10"/>
        <v>3</v>
      </c>
      <c r="AE37" s="359">
        <f t="shared" si="10"/>
        <v>80</v>
      </c>
      <c r="AF37" s="455">
        <f t="shared" si="10"/>
        <v>50</v>
      </c>
      <c r="AG37" s="497">
        <f t="shared" si="10"/>
        <v>5</v>
      </c>
      <c r="AH37" s="359">
        <f t="shared" si="10"/>
        <v>80</v>
      </c>
      <c r="AI37" s="455">
        <f t="shared" si="10"/>
        <v>50</v>
      </c>
      <c r="AJ37" s="497">
        <f t="shared" si="10"/>
        <v>4</v>
      </c>
      <c r="AK37" s="359">
        <f t="shared" si="10"/>
        <v>80</v>
      </c>
      <c r="AL37" s="455">
        <f t="shared" si="10"/>
        <v>48</v>
      </c>
      <c r="AM37" s="497">
        <f t="shared" si="10"/>
        <v>6</v>
      </c>
      <c r="AN37" s="359">
        <f t="shared" si="10"/>
        <v>80</v>
      </c>
      <c r="AO37" s="455">
        <f t="shared" si="10"/>
        <v>58</v>
      </c>
      <c r="AP37" s="455">
        <f t="shared" si="10"/>
        <v>4</v>
      </c>
    </row>
    <row r="38" spans="1:42" s="3" customFormat="1" ht="17.25" customHeight="1" thickBot="1">
      <c r="A38" s="82" t="s">
        <v>43</v>
      </c>
      <c r="B38" s="545" t="s">
        <v>44</v>
      </c>
      <c r="C38" s="224">
        <v>2</v>
      </c>
      <c r="D38" s="83">
        <v>9</v>
      </c>
      <c r="E38" s="83">
        <v>0</v>
      </c>
      <c r="F38" s="380"/>
      <c r="G38" s="224">
        <v>11</v>
      </c>
      <c r="H38" s="231">
        <v>0</v>
      </c>
      <c r="I38" s="293">
        <f>I39+I40+I41+I42+I43+I44+I45+I46+I47+I48+I49</f>
        <v>851</v>
      </c>
      <c r="J38" s="293">
        <f>J39+J40+J41+J42+J43+J44+J45+J46+J47+J48+J49</f>
        <v>283</v>
      </c>
      <c r="K38" s="295">
        <f>K39+K40+K41+K42+K43+K44+K45+K46+K47+K48+K49</f>
        <v>568</v>
      </c>
      <c r="L38" s="293">
        <f aca="true" t="shared" si="11" ref="L38:AP38">L39+L40+L41+L42+L43+L44+L45+L46+L47+L48+L49</f>
        <v>705</v>
      </c>
      <c r="M38" s="294">
        <f t="shared" si="11"/>
        <v>146</v>
      </c>
      <c r="N38" s="294">
        <f t="shared" si="11"/>
        <v>92</v>
      </c>
      <c r="O38" s="294">
        <f t="shared" si="11"/>
        <v>54</v>
      </c>
      <c r="P38" s="295">
        <f t="shared" si="11"/>
        <v>0</v>
      </c>
      <c r="Q38" s="293">
        <f t="shared" si="11"/>
        <v>0</v>
      </c>
      <c r="R38" s="295">
        <f t="shared" si="11"/>
        <v>0</v>
      </c>
      <c r="S38" s="364">
        <f t="shared" si="11"/>
        <v>0</v>
      </c>
      <c r="T38" s="456">
        <f t="shared" si="11"/>
        <v>0</v>
      </c>
      <c r="U38" s="499">
        <f t="shared" si="11"/>
        <v>0</v>
      </c>
      <c r="V38" s="364">
        <f t="shared" si="11"/>
        <v>0</v>
      </c>
      <c r="W38" s="456">
        <f t="shared" si="11"/>
        <v>0</v>
      </c>
      <c r="X38" s="499">
        <f t="shared" si="11"/>
        <v>0</v>
      </c>
      <c r="Y38" s="364">
        <f t="shared" si="11"/>
        <v>12</v>
      </c>
      <c r="Z38" s="456">
        <f t="shared" si="11"/>
        <v>8</v>
      </c>
      <c r="AA38" s="499">
        <f t="shared" si="11"/>
        <v>1</v>
      </c>
      <c r="AB38" s="364">
        <f t="shared" si="11"/>
        <v>0</v>
      </c>
      <c r="AC38" s="456">
        <f t="shared" si="11"/>
        <v>0</v>
      </c>
      <c r="AD38" s="499">
        <f t="shared" si="11"/>
        <v>0</v>
      </c>
      <c r="AE38" s="364">
        <f t="shared" si="11"/>
        <v>34</v>
      </c>
      <c r="AF38" s="456">
        <f t="shared" si="11"/>
        <v>22</v>
      </c>
      <c r="AG38" s="499">
        <f t="shared" si="11"/>
        <v>2</v>
      </c>
      <c r="AH38" s="364">
        <f t="shared" si="11"/>
        <v>14</v>
      </c>
      <c r="AI38" s="456">
        <f t="shared" si="11"/>
        <v>8</v>
      </c>
      <c r="AJ38" s="499">
        <f t="shared" si="11"/>
        <v>1</v>
      </c>
      <c r="AK38" s="364">
        <f t="shared" si="11"/>
        <v>46</v>
      </c>
      <c r="AL38" s="456">
        <f t="shared" si="11"/>
        <v>30</v>
      </c>
      <c r="AM38" s="499">
        <f t="shared" si="11"/>
        <v>4</v>
      </c>
      <c r="AN38" s="364">
        <f t="shared" si="11"/>
        <v>40</v>
      </c>
      <c r="AO38" s="456">
        <f t="shared" si="11"/>
        <v>24</v>
      </c>
      <c r="AP38" s="456">
        <f t="shared" si="11"/>
        <v>3</v>
      </c>
    </row>
    <row r="39" spans="1:42" ht="14.25" customHeight="1">
      <c r="A39" s="147" t="s">
        <v>63</v>
      </c>
      <c r="B39" s="540" t="s">
        <v>141</v>
      </c>
      <c r="C39" s="287"/>
      <c r="D39" s="103">
        <v>3</v>
      </c>
      <c r="E39" s="556"/>
      <c r="F39" s="507"/>
      <c r="G39" s="292" t="s">
        <v>243</v>
      </c>
      <c r="H39" s="291"/>
      <c r="I39" s="287">
        <f>L39+M39</f>
        <v>76</v>
      </c>
      <c r="J39" s="170">
        <v>25</v>
      </c>
      <c r="K39" s="286">
        <v>51</v>
      </c>
      <c r="L39" s="287">
        <v>64</v>
      </c>
      <c r="M39" s="103">
        <f>Y39+AB39+AE39+AH39+AK39+AN39</f>
        <v>12</v>
      </c>
      <c r="N39" s="103">
        <v>8</v>
      </c>
      <c r="O39" s="103">
        <v>4</v>
      </c>
      <c r="P39" s="286"/>
      <c r="Q39" s="287"/>
      <c r="R39" s="286"/>
      <c r="S39" s="360"/>
      <c r="T39" s="287"/>
      <c r="U39" s="381"/>
      <c r="V39" s="360"/>
      <c r="W39" s="103"/>
      <c r="X39" s="286"/>
      <c r="Y39" s="360">
        <v>12</v>
      </c>
      <c r="Z39" s="103">
        <v>8</v>
      </c>
      <c r="AA39" s="286">
        <v>1</v>
      </c>
      <c r="AB39" s="360"/>
      <c r="AC39" s="103"/>
      <c r="AD39" s="286"/>
      <c r="AE39" s="360"/>
      <c r="AF39" s="103"/>
      <c r="AG39" s="286"/>
      <c r="AH39" s="360"/>
      <c r="AI39" s="103"/>
      <c r="AJ39" s="286"/>
      <c r="AK39" s="360"/>
      <c r="AL39" s="103"/>
      <c r="AM39" s="286"/>
      <c r="AN39" s="360"/>
      <c r="AO39" s="290"/>
      <c r="AP39" s="290"/>
    </row>
    <row r="40" spans="1:42" ht="16.5" customHeight="1">
      <c r="A40" s="51" t="s">
        <v>64</v>
      </c>
      <c r="B40" s="536" t="s">
        <v>142</v>
      </c>
      <c r="C40" s="201"/>
      <c r="D40" s="14">
        <v>6</v>
      </c>
      <c r="E40" s="14"/>
      <c r="F40" s="382"/>
      <c r="G40" s="201">
        <v>1</v>
      </c>
      <c r="H40" s="208"/>
      <c r="I40" s="201">
        <f aca="true" t="shared" si="12" ref="I40:I49">L40+M40</f>
        <v>72</v>
      </c>
      <c r="J40" s="170">
        <v>24</v>
      </c>
      <c r="K40" s="208">
        <v>48</v>
      </c>
      <c r="L40" s="201">
        <v>58</v>
      </c>
      <c r="M40" s="14">
        <f aca="true" t="shared" si="13" ref="M40:M49">Y40+AB40+AE40+AH40+AK40+AN40</f>
        <v>14</v>
      </c>
      <c r="N40" s="14">
        <v>8</v>
      </c>
      <c r="O40" s="14">
        <v>6</v>
      </c>
      <c r="P40" s="221"/>
      <c r="Q40" s="201"/>
      <c r="R40" s="208"/>
      <c r="S40" s="361"/>
      <c r="T40" s="201"/>
      <c r="U40" s="382"/>
      <c r="V40" s="361"/>
      <c r="W40" s="14"/>
      <c r="X40" s="208"/>
      <c r="Y40" s="361"/>
      <c r="Z40" s="14"/>
      <c r="AA40" s="208"/>
      <c r="AB40" s="361"/>
      <c r="AC40" s="14"/>
      <c r="AD40" s="208"/>
      <c r="AE40" s="361"/>
      <c r="AF40" s="14"/>
      <c r="AG40" s="208"/>
      <c r="AH40" s="361">
        <v>14</v>
      </c>
      <c r="AI40" s="14">
        <v>8</v>
      </c>
      <c r="AJ40" s="208">
        <v>1</v>
      </c>
      <c r="AK40" s="361"/>
      <c r="AL40" s="14"/>
      <c r="AM40" s="208"/>
      <c r="AN40" s="361"/>
      <c r="AO40" s="53"/>
      <c r="AP40" s="53"/>
    </row>
    <row r="41" spans="1:42" ht="17.25" customHeight="1">
      <c r="A41" s="51" t="s">
        <v>65</v>
      </c>
      <c r="B41" s="536" t="s">
        <v>192</v>
      </c>
      <c r="C41" s="201"/>
      <c r="D41" s="14">
        <v>5</v>
      </c>
      <c r="E41" s="14"/>
      <c r="F41" s="382"/>
      <c r="G41" s="201">
        <v>1</v>
      </c>
      <c r="H41" s="208"/>
      <c r="I41" s="201">
        <f t="shared" si="12"/>
        <v>102</v>
      </c>
      <c r="J41" s="170">
        <v>34</v>
      </c>
      <c r="K41" s="208">
        <v>68</v>
      </c>
      <c r="L41" s="201">
        <v>86</v>
      </c>
      <c r="M41" s="14">
        <f t="shared" si="13"/>
        <v>16</v>
      </c>
      <c r="N41" s="14">
        <v>10</v>
      </c>
      <c r="O41" s="14">
        <v>6</v>
      </c>
      <c r="P41" s="221"/>
      <c r="Q41" s="201"/>
      <c r="R41" s="208"/>
      <c r="S41" s="361"/>
      <c r="T41" s="201"/>
      <c r="U41" s="382"/>
      <c r="V41" s="361"/>
      <c r="W41" s="14"/>
      <c r="X41" s="208"/>
      <c r="Y41" s="361"/>
      <c r="Z41" s="14"/>
      <c r="AA41" s="208"/>
      <c r="AB41" s="361"/>
      <c r="AC41" s="14"/>
      <c r="AD41" s="208"/>
      <c r="AE41" s="361">
        <v>16</v>
      </c>
      <c r="AF41" s="14">
        <v>10</v>
      </c>
      <c r="AG41" s="208">
        <v>1</v>
      </c>
      <c r="AH41" s="361"/>
      <c r="AI41" s="14"/>
      <c r="AJ41" s="208"/>
      <c r="AK41" s="361"/>
      <c r="AL41" s="14"/>
      <c r="AM41" s="208"/>
      <c r="AN41" s="361"/>
      <c r="AO41" s="53"/>
      <c r="AP41" s="53"/>
    </row>
    <row r="42" spans="1:42" ht="15.75" customHeight="1">
      <c r="A42" s="51" t="s">
        <v>66</v>
      </c>
      <c r="B42" s="536" t="s">
        <v>143</v>
      </c>
      <c r="C42" s="201"/>
      <c r="D42" s="14">
        <v>7</v>
      </c>
      <c r="E42" s="14"/>
      <c r="F42" s="382"/>
      <c r="G42" s="201">
        <v>1</v>
      </c>
      <c r="H42" s="208"/>
      <c r="I42" s="201">
        <f t="shared" si="12"/>
        <v>76</v>
      </c>
      <c r="J42" s="170">
        <v>25</v>
      </c>
      <c r="K42" s="208">
        <v>51</v>
      </c>
      <c r="L42" s="201">
        <v>64</v>
      </c>
      <c r="M42" s="14">
        <f t="shared" si="13"/>
        <v>12</v>
      </c>
      <c r="N42" s="14">
        <v>6</v>
      </c>
      <c r="O42" s="14">
        <v>6</v>
      </c>
      <c r="P42" s="221"/>
      <c r="Q42" s="201"/>
      <c r="R42" s="208"/>
      <c r="S42" s="361"/>
      <c r="T42" s="201"/>
      <c r="U42" s="382"/>
      <c r="V42" s="361"/>
      <c r="W42" s="14"/>
      <c r="X42" s="208"/>
      <c r="Y42" s="361"/>
      <c r="Z42" s="14"/>
      <c r="AA42" s="208"/>
      <c r="AB42" s="361"/>
      <c r="AC42" s="14"/>
      <c r="AD42" s="208"/>
      <c r="AE42" s="361"/>
      <c r="AF42" s="14"/>
      <c r="AG42" s="208"/>
      <c r="AH42" s="361"/>
      <c r="AI42" s="14"/>
      <c r="AJ42" s="208"/>
      <c r="AK42" s="361">
        <v>12</v>
      </c>
      <c r="AL42" s="14">
        <v>6</v>
      </c>
      <c r="AM42" s="208">
        <v>1</v>
      </c>
      <c r="AN42" s="361"/>
      <c r="AO42" s="53"/>
      <c r="AP42" s="53"/>
    </row>
    <row r="43" spans="1:42" ht="16.5" customHeight="1">
      <c r="A43" s="51" t="s">
        <v>67</v>
      </c>
      <c r="B43" s="536" t="s">
        <v>144</v>
      </c>
      <c r="C43" s="201"/>
      <c r="D43" s="14">
        <v>8</v>
      </c>
      <c r="E43" s="14"/>
      <c r="F43" s="382"/>
      <c r="G43" s="201">
        <v>1</v>
      </c>
      <c r="H43" s="208"/>
      <c r="I43" s="201">
        <f t="shared" si="12"/>
        <v>51</v>
      </c>
      <c r="J43" s="170">
        <v>17</v>
      </c>
      <c r="K43" s="208">
        <v>34</v>
      </c>
      <c r="L43" s="201">
        <v>37</v>
      </c>
      <c r="M43" s="14">
        <f t="shared" si="13"/>
        <v>14</v>
      </c>
      <c r="N43" s="14">
        <v>8</v>
      </c>
      <c r="O43" s="14">
        <v>6</v>
      </c>
      <c r="P43" s="221"/>
      <c r="Q43" s="201"/>
      <c r="R43" s="208"/>
      <c r="S43" s="361"/>
      <c r="T43" s="201"/>
      <c r="U43" s="382"/>
      <c r="V43" s="361"/>
      <c r="W43" s="14"/>
      <c r="X43" s="208"/>
      <c r="Y43" s="361"/>
      <c r="Z43" s="14"/>
      <c r="AA43" s="208"/>
      <c r="AB43" s="361"/>
      <c r="AC43" s="14"/>
      <c r="AD43" s="208"/>
      <c r="AE43" s="361"/>
      <c r="AF43" s="14"/>
      <c r="AG43" s="208"/>
      <c r="AH43" s="361"/>
      <c r="AI43" s="14"/>
      <c r="AJ43" s="208"/>
      <c r="AK43" s="361"/>
      <c r="AL43" s="14"/>
      <c r="AM43" s="208"/>
      <c r="AN43" s="361">
        <v>14</v>
      </c>
      <c r="AO43" s="53">
        <v>8</v>
      </c>
      <c r="AP43" s="53">
        <v>1</v>
      </c>
    </row>
    <row r="44" spans="1:42" s="28" customFormat="1" ht="17.25" customHeight="1">
      <c r="A44" s="51" t="s">
        <v>68</v>
      </c>
      <c r="B44" s="546" t="s">
        <v>193</v>
      </c>
      <c r="C44" s="225">
        <v>7</v>
      </c>
      <c r="D44" s="15"/>
      <c r="E44" s="15"/>
      <c r="F44" s="508"/>
      <c r="G44" s="225">
        <v>1</v>
      </c>
      <c r="H44" s="232"/>
      <c r="I44" s="236">
        <f t="shared" si="12"/>
        <v>72</v>
      </c>
      <c r="J44" s="170">
        <v>24</v>
      </c>
      <c r="K44" s="241">
        <v>48</v>
      </c>
      <c r="L44" s="236">
        <v>62</v>
      </c>
      <c r="M44" s="14">
        <f t="shared" si="13"/>
        <v>10</v>
      </c>
      <c r="N44" s="14">
        <v>8</v>
      </c>
      <c r="O44" s="14">
        <v>2</v>
      </c>
      <c r="P44" s="208"/>
      <c r="Q44" s="245"/>
      <c r="R44" s="255"/>
      <c r="S44" s="365"/>
      <c r="T44" s="245"/>
      <c r="U44" s="385"/>
      <c r="V44" s="365"/>
      <c r="W44" s="54"/>
      <c r="X44" s="255"/>
      <c r="Y44" s="365"/>
      <c r="Z44" s="54"/>
      <c r="AA44" s="255"/>
      <c r="AB44" s="365"/>
      <c r="AC44" s="54"/>
      <c r="AD44" s="255"/>
      <c r="AE44" s="365"/>
      <c r="AF44" s="54"/>
      <c r="AG44" s="255"/>
      <c r="AH44" s="365"/>
      <c r="AI44" s="54"/>
      <c r="AJ44" s="255"/>
      <c r="AK44" s="365">
        <v>10</v>
      </c>
      <c r="AL44" s="54">
        <v>8</v>
      </c>
      <c r="AM44" s="255">
        <v>1</v>
      </c>
      <c r="AN44" s="365"/>
      <c r="AO44" s="566"/>
      <c r="AP44" s="566"/>
    </row>
    <row r="45" spans="1:42" ht="16.5" customHeight="1">
      <c r="A45" s="51" t="s">
        <v>69</v>
      </c>
      <c r="B45" s="546" t="s">
        <v>194</v>
      </c>
      <c r="C45" s="225">
        <v>5</v>
      </c>
      <c r="D45" s="15"/>
      <c r="E45" s="15"/>
      <c r="F45" s="508"/>
      <c r="G45" s="225">
        <v>1</v>
      </c>
      <c r="H45" s="232"/>
      <c r="I45" s="236">
        <f t="shared" si="12"/>
        <v>102</v>
      </c>
      <c r="J45" s="170">
        <v>34</v>
      </c>
      <c r="K45" s="241">
        <v>68</v>
      </c>
      <c r="L45" s="236">
        <v>84</v>
      </c>
      <c r="M45" s="14">
        <f t="shared" si="13"/>
        <v>18</v>
      </c>
      <c r="N45" s="14">
        <v>12</v>
      </c>
      <c r="O45" s="14">
        <v>6</v>
      </c>
      <c r="P45" s="221"/>
      <c r="Q45" s="201"/>
      <c r="R45" s="208"/>
      <c r="S45" s="361"/>
      <c r="T45" s="201"/>
      <c r="U45" s="382"/>
      <c r="V45" s="361"/>
      <c r="W45" s="14"/>
      <c r="X45" s="208"/>
      <c r="Y45" s="361"/>
      <c r="Z45" s="14"/>
      <c r="AA45" s="208"/>
      <c r="AB45" s="361"/>
      <c r="AC45" s="14"/>
      <c r="AD45" s="208"/>
      <c r="AE45" s="361">
        <v>18</v>
      </c>
      <c r="AF45" s="14">
        <v>12</v>
      </c>
      <c r="AG45" s="208">
        <v>1</v>
      </c>
      <c r="AH45" s="361"/>
      <c r="AI45" s="14"/>
      <c r="AJ45" s="208"/>
      <c r="AK45" s="361"/>
      <c r="AL45" s="14"/>
      <c r="AM45" s="208"/>
      <c r="AN45" s="361"/>
      <c r="AO45" s="53"/>
      <c r="AP45" s="53"/>
    </row>
    <row r="46" spans="1:42" ht="15" customHeight="1">
      <c r="A46" s="171" t="s">
        <v>70</v>
      </c>
      <c r="B46" s="546" t="s">
        <v>214</v>
      </c>
      <c r="C46" s="225"/>
      <c r="D46" s="15">
        <v>8</v>
      </c>
      <c r="E46" s="15"/>
      <c r="F46" s="508"/>
      <c r="G46" s="225">
        <v>1</v>
      </c>
      <c r="H46" s="232"/>
      <c r="I46" s="236">
        <f t="shared" si="12"/>
        <v>72</v>
      </c>
      <c r="J46" s="170">
        <v>24</v>
      </c>
      <c r="K46" s="241">
        <v>48</v>
      </c>
      <c r="L46" s="236">
        <v>60</v>
      </c>
      <c r="M46" s="14">
        <f t="shared" si="13"/>
        <v>12</v>
      </c>
      <c r="N46" s="14">
        <v>8</v>
      </c>
      <c r="O46" s="14">
        <v>4</v>
      </c>
      <c r="P46" s="221"/>
      <c r="Q46" s="201"/>
      <c r="R46" s="208"/>
      <c r="S46" s="361"/>
      <c r="T46" s="201"/>
      <c r="U46" s="382"/>
      <c r="V46" s="361"/>
      <c r="W46" s="14"/>
      <c r="X46" s="208"/>
      <c r="Y46" s="361"/>
      <c r="Z46" s="14"/>
      <c r="AA46" s="208"/>
      <c r="AB46" s="361"/>
      <c r="AC46" s="14"/>
      <c r="AD46" s="208"/>
      <c r="AE46" s="361"/>
      <c r="AF46" s="14"/>
      <c r="AG46" s="208"/>
      <c r="AH46" s="361"/>
      <c r="AI46" s="14"/>
      <c r="AJ46" s="208"/>
      <c r="AK46" s="361"/>
      <c r="AL46" s="14"/>
      <c r="AM46" s="208"/>
      <c r="AN46" s="361">
        <v>12</v>
      </c>
      <c r="AO46" s="53">
        <v>8</v>
      </c>
      <c r="AP46" s="53">
        <v>1</v>
      </c>
    </row>
    <row r="47" spans="1:42" ht="15" customHeight="1">
      <c r="A47" s="171" t="s">
        <v>71</v>
      </c>
      <c r="B47" s="547" t="s">
        <v>72</v>
      </c>
      <c r="C47" s="225"/>
      <c r="D47" s="304">
        <v>7</v>
      </c>
      <c r="E47" s="15"/>
      <c r="F47" s="508"/>
      <c r="G47" s="225">
        <v>1</v>
      </c>
      <c r="H47" s="232"/>
      <c r="I47" s="236">
        <f t="shared" si="12"/>
        <v>102</v>
      </c>
      <c r="J47" s="170">
        <v>34</v>
      </c>
      <c r="K47" s="241">
        <v>68</v>
      </c>
      <c r="L47" s="236">
        <v>90</v>
      </c>
      <c r="M47" s="14">
        <f t="shared" si="13"/>
        <v>12</v>
      </c>
      <c r="N47" s="14">
        <v>8</v>
      </c>
      <c r="O47" s="14">
        <v>4</v>
      </c>
      <c r="P47" s="221"/>
      <c r="Q47" s="201"/>
      <c r="R47" s="208"/>
      <c r="S47" s="361"/>
      <c r="T47" s="201"/>
      <c r="U47" s="382"/>
      <c r="V47" s="361"/>
      <c r="W47" s="14"/>
      <c r="X47" s="208"/>
      <c r="Y47" s="361"/>
      <c r="Z47" s="14"/>
      <c r="AA47" s="208"/>
      <c r="AB47" s="361"/>
      <c r="AC47" s="14"/>
      <c r="AD47" s="208"/>
      <c r="AE47" s="361"/>
      <c r="AF47" s="14"/>
      <c r="AG47" s="208"/>
      <c r="AH47" s="361"/>
      <c r="AI47" s="14"/>
      <c r="AJ47" s="208"/>
      <c r="AK47" s="361">
        <v>12</v>
      </c>
      <c r="AL47" s="14">
        <v>8</v>
      </c>
      <c r="AM47" s="208">
        <v>1</v>
      </c>
      <c r="AN47" s="361"/>
      <c r="AO47" s="53"/>
      <c r="AP47" s="53"/>
    </row>
    <row r="48" spans="1:42" ht="15" customHeight="1">
      <c r="A48" s="171" t="s">
        <v>195</v>
      </c>
      <c r="B48" s="547" t="s">
        <v>196</v>
      </c>
      <c r="C48" s="225"/>
      <c r="D48" s="15">
        <v>7</v>
      </c>
      <c r="E48" s="15"/>
      <c r="F48" s="508"/>
      <c r="G48" s="225">
        <v>1</v>
      </c>
      <c r="H48" s="232"/>
      <c r="I48" s="236">
        <f t="shared" si="12"/>
        <v>72</v>
      </c>
      <c r="J48" s="170">
        <v>24</v>
      </c>
      <c r="K48" s="241">
        <v>48</v>
      </c>
      <c r="L48" s="236">
        <v>60</v>
      </c>
      <c r="M48" s="14">
        <f t="shared" si="13"/>
        <v>12</v>
      </c>
      <c r="N48" s="14">
        <v>8</v>
      </c>
      <c r="O48" s="14">
        <v>4</v>
      </c>
      <c r="P48" s="221"/>
      <c r="Q48" s="201"/>
      <c r="R48" s="208"/>
      <c r="S48" s="361"/>
      <c r="T48" s="201"/>
      <c r="U48" s="382"/>
      <c r="V48" s="361"/>
      <c r="W48" s="14"/>
      <c r="X48" s="208"/>
      <c r="Y48" s="361"/>
      <c r="Z48" s="14"/>
      <c r="AA48" s="208"/>
      <c r="AB48" s="361"/>
      <c r="AC48" s="14"/>
      <c r="AD48" s="208"/>
      <c r="AE48" s="361"/>
      <c r="AF48" s="14"/>
      <c r="AG48" s="208"/>
      <c r="AH48" s="361"/>
      <c r="AI48" s="14"/>
      <c r="AJ48" s="208"/>
      <c r="AK48" s="361">
        <v>12</v>
      </c>
      <c r="AL48" s="14">
        <v>8</v>
      </c>
      <c r="AM48" s="208">
        <v>1</v>
      </c>
      <c r="AN48" s="361"/>
      <c r="AO48" s="53"/>
      <c r="AP48" s="53"/>
    </row>
    <row r="49" spans="1:42" ht="15" customHeight="1" thickBot="1">
      <c r="A49" s="172" t="s">
        <v>145</v>
      </c>
      <c r="B49" s="548" t="s">
        <v>197</v>
      </c>
      <c r="C49" s="226"/>
      <c r="D49" s="173">
        <v>8</v>
      </c>
      <c r="E49" s="173"/>
      <c r="F49" s="509"/>
      <c r="G49" s="226">
        <v>1</v>
      </c>
      <c r="H49" s="233"/>
      <c r="I49" s="237">
        <f t="shared" si="12"/>
        <v>54</v>
      </c>
      <c r="J49" s="174">
        <v>18</v>
      </c>
      <c r="K49" s="242">
        <v>36</v>
      </c>
      <c r="L49" s="237">
        <v>40</v>
      </c>
      <c r="M49" s="14">
        <f t="shared" si="13"/>
        <v>14</v>
      </c>
      <c r="N49" s="14">
        <v>8</v>
      </c>
      <c r="O49" s="14">
        <v>6</v>
      </c>
      <c r="P49" s="221"/>
      <c r="Q49" s="201"/>
      <c r="R49" s="208"/>
      <c r="S49" s="361"/>
      <c r="T49" s="201"/>
      <c r="U49" s="382"/>
      <c r="V49" s="361"/>
      <c r="W49" s="14"/>
      <c r="X49" s="208"/>
      <c r="Y49" s="395"/>
      <c r="Z49" s="31"/>
      <c r="AA49" s="221"/>
      <c r="AB49" s="361"/>
      <c r="AC49" s="14"/>
      <c r="AD49" s="208"/>
      <c r="AE49" s="361"/>
      <c r="AF49" s="14"/>
      <c r="AG49" s="208"/>
      <c r="AH49" s="361"/>
      <c r="AI49" s="14"/>
      <c r="AJ49" s="208"/>
      <c r="AK49" s="361"/>
      <c r="AL49" s="14"/>
      <c r="AM49" s="208"/>
      <c r="AN49" s="362">
        <v>14</v>
      </c>
      <c r="AO49" s="567">
        <v>8</v>
      </c>
      <c r="AP49" s="567">
        <v>1</v>
      </c>
    </row>
    <row r="50" spans="1:42" s="3" customFormat="1" ht="20.25" customHeight="1" thickBot="1">
      <c r="A50" s="82" t="s">
        <v>45</v>
      </c>
      <c r="B50" s="545" t="s">
        <v>46</v>
      </c>
      <c r="C50" s="528" t="s">
        <v>270</v>
      </c>
      <c r="D50" s="84" t="s">
        <v>271</v>
      </c>
      <c r="E50" s="83">
        <v>2</v>
      </c>
      <c r="F50" s="380"/>
      <c r="G50" s="224">
        <v>14</v>
      </c>
      <c r="H50" s="231">
        <v>5</v>
      </c>
      <c r="I50" s="224">
        <f>I51+I58+I65+I71</f>
        <v>1474</v>
      </c>
      <c r="J50" s="224">
        <f>J51+J58+J65+J71</f>
        <v>491</v>
      </c>
      <c r="K50" s="231">
        <f>K51+K58+K65+K71</f>
        <v>983</v>
      </c>
      <c r="L50" s="224">
        <f aca="true" t="shared" si="14" ref="L50:AP50">L51+L58+L65+L71</f>
        <v>1204</v>
      </c>
      <c r="M50" s="83">
        <f t="shared" si="14"/>
        <v>270</v>
      </c>
      <c r="N50" s="83">
        <f t="shared" si="14"/>
        <v>174</v>
      </c>
      <c r="O50" s="83">
        <f t="shared" si="14"/>
        <v>90</v>
      </c>
      <c r="P50" s="231">
        <f t="shared" si="14"/>
        <v>12</v>
      </c>
      <c r="Q50" s="224">
        <f t="shared" si="14"/>
        <v>144</v>
      </c>
      <c r="R50" s="231">
        <f t="shared" si="14"/>
        <v>216</v>
      </c>
      <c r="S50" s="359">
        <f t="shared" si="14"/>
        <v>0</v>
      </c>
      <c r="T50" s="455">
        <f t="shared" si="14"/>
        <v>0</v>
      </c>
      <c r="U50" s="497">
        <f t="shared" si="14"/>
        <v>0</v>
      </c>
      <c r="V50" s="359">
        <f t="shared" si="14"/>
        <v>0</v>
      </c>
      <c r="W50" s="455">
        <f t="shared" si="14"/>
        <v>0</v>
      </c>
      <c r="X50" s="497">
        <f t="shared" si="14"/>
        <v>0</v>
      </c>
      <c r="Y50" s="359">
        <f t="shared" si="14"/>
        <v>36</v>
      </c>
      <c r="Z50" s="455">
        <f t="shared" si="14"/>
        <v>26</v>
      </c>
      <c r="AA50" s="497">
        <f t="shared" si="14"/>
        <v>2</v>
      </c>
      <c r="AB50" s="359">
        <f t="shared" si="14"/>
        <v>48</v>
      </c>
      <c r="AC50" s="455">
        <f t="shared" si="14"/>
        <v>26</v>
      </c>
      <c r="AD50" s="497">
        <f t="shared" si="14"/>
        <v>3</v>
      </c>
      <c r="AE50" s="359">
        <f t="shared" si="14"/>
        <v>46</v>
      </c>
      <c r="AF50" s="455">
        <f t="shared" si="14"/>
        <v>28</v>
      </c>
      <c r="AG50" s="497">
        <f t="shared" si="14"/>
        <v>3</v>
      </c>
      <c r="AH50" s="359">
        <f t="shared" si="14"/>
        <v>66</v>
      </c>
      <c r="AI50" s="455">
        <f t="shared" si="14"/>
        <v>42</v>
      </c>
      <c r="AJ50" s="497">
        <f t="shared" si="14"/>
        <v>3</v>
      </c>
      <c r="AK50" s="359">
        <f t="shared" si="14"/>
        <v>34</v>
      </c>
      <c r="AL50" s="455">
        <f t="shared" si="14"/>
        <v>18</v>
      </c>
      <c r="AM50" s="497">
        <f t="shared" si="14"/>
        <v>2</v>
      </c>
      <c r="AN50" s="359">
        <f t="shared" si="14"/>
        <v>40</v>
      </c>
      <c r="AO50" s="455">
        <f t="shared" si="14"/>
        <v>34</v>
      </c>
      <c r="AP50" s="455">
        <f t="shared" si="14"/>
        <v>1</v>
      </c>
    </row>
    <row r="51" spans="1:42" s="3" customFormat="1" ht="33.75" customHeight="1" thickBot="1">
      <c r="A51" s="82" t="s">
        <v>73</v>
      </c>
      <c r="B51" s="541" t="s">
        <v>203</v>
      </c>
      <c r="C51" s="257" t="s">
        <v>272</v>
      </c>
      <c r="D51" s="88">
        <v>2</v>
      </c>
      <c r="E51" s="88">
        <v>1</v>
      </c>
      <c r="F51" s="506"/>
      <c r="G51" s="257">
        <v>4</v>
      </c>
      <c r="H51" s="263">
        <v>1</v>
      </c>
      <c r="I51" s="293">
        <f>I52+I53+I54</f>
        <v>510</v>
      </c>
      <c r="J51" s="293">
        <f>J52+J53+J54</f>
        <v>170</v>
      </c>
      <c r="K51" s="295">
        <f>K52+K53+K54</f>
        <v>340</v>
      </c>
      <c r="L51" s="293">
        <f aca="true" t="shared" si="15" ref="L51:AP51">L52+L53+L54</f>
        <v>432</v>
      </c>
      <c r="M51" s="294">
        <f t="shared" si="15"/>
        <v>78</v>
      </c>
      <c r="N51" s="294">
        <f t="shared" si="15"/>
        <v>46</v>
      </c>
      <c r="O51" s="294">
        <f t="shared" si="15"/>
        <v>26</v>
      </c>
      <c r="P51" s="295">
        <f t="shared" si="15"/>
        <v>6</v>
      </c>
      <c r="Q51" s="293">
        <f>Q55+Q56</f>
        <v>36</v>
      </c>
      <c r="R51" s="295">
        <f>R55+R56</f>
        <v>72</v>
      </c>
      <c r="S51" s="364">
        <f t="shared" si="15"/>
        <v>0</v>
      </c>
      <c r="T51" s="456">
        <f t="shared" si="15"/>
        <v>0</v>
      </c>
      <c r="U51" s="499">
        <f t="shared" si="15"/>
        <v>0</v>
      </c>
      <c r="V51" s="364">
        <f t="shared" si="15"/>
        <v>0</v>
      </c>
      <c r="W51" s="456">
        <f t="shared" si="15"/>
        <v>0</v>
      </c>
      <c r="X51" s="499">
        <f t="shared" si="15"/>
        <v>0</v>
      </c>
      <c r="Y51" s="364">
        <f t="shared" si="15"/>
        <v>36</v>
      </c>
      <c r="Z51" s="456">
        <f t="shared" si="15"/>
        <v>26</v>
      </c>
      <c r="AA51" s="499">
        <f t="shared" si="15"/>
        <v>2</v>
      </c>
      <c r="AB51" s="364">
        <f t="shared" si="15"/>
        <v>42</v>
      </c>
      <c r="AC51" s="456">
        <f t="shared" si="15"/>
        <v>20</v>
      </c>
      <c r="AD51" s="499">
        <f t="shared" si="15"/>
        <v>2</v>
      </c>
      <c r="AE51" s="364">
        <f t="shared" si="15"/>
        <v>0</v>
      </c>
      <c r="AF51" s="456">
        <f t="shared" si="15"/>
        <v>0</v>
      </c>
      <c r="AG51" s="499">
        <f t="shared" si="15"/>
        <v>0</v>
      </c>
      <c r="AH51" s="364">
        <f t="shared" si="15"/>
        <v>0</v>
      </c>
      <c r="AI51" s="456">
        <f t="shared" si="15"/>
        <v>0</v>
      </c>
      <c r="AJ51" s="499">
        <f t="shared" si="15"/>
        <v>0</v>
      </c>
      <c r="AK51" s="364">
        <f t="shared" si="15"/>
        <v>0</v>
      </c>
      <c r="AL51" s="456">
        <f t="shared" si="15"/>
        <v>0</v>
      </c>
      <c r="AM51" s="499">
        <f t="shared" si="15"/>
        <v>0</v>
      </c>
      <c r="AN51" s="364">
        <f t="shared" si="15"/>
        <v>0</v>
      </c>
      <c r="AO51" s="456">
        <f t="shared" si="15"/>
        <v>0</v>
      </c>
      <c r="AP51" s="456">
        <f t="shared" si="15"/>
        <v>0</v>
      </c>
    </row>
    <row r="52" spans="1:42" ht="16.5" customHeight="1">
      <c r="A52" s="175" t="s">
        <v>74</v>
      </c>
      <c r="B52" s="543" t="s">
        <v>198</v>
      </c>
      <c r="C52" s="287">
        <v>4</v>
      </c>
      <c r="D52" s="176"/>
      <c r="E52" s="557" t="s">
        <v>187</v>
      </c>
      <c r="F52" s="510"/>
      <c r="G52" s="227" t="s">
        <v>244</v>
      </c>
      <c r="H52" s="234" t="s">
        <v>243</v>
      </c>
      <c r="I52" s="238">
        <f>L52+M52</f>
        <v>255</v>
      </c>
      <c r="J52" s="177">
        <v>85</v>
      </c>
      <c r="K52" s="243">
        <v>170</v>
      </c>
      <c r="L52" s="238">
        <v>211</v>
      </c>
      <c r="M52" s="177">
        <f>Y52+AB52</f>
        <v>44</v>
      </c>
      <c r="N52" s="85">
        <v>22</v>
      </c>
      <c r="O52" s="85">
        <v>16</v>
      </c>
      <c r="P52" s="276">
        <v>6</v>
      </c>
      <c r="Q52" s="296"/>
      <c r="R52" s="276"/>
      <c r="S52" s="360"/>
      <c r="T52" s="287"/>
      <c r="U52" s="286"/>
      <c r="V52" s="360"/>
      <c r="W52" s="103"/>
      <c r="X52" s="286"/>
      <c r="Y52" s="360">
        <v>20</v>
      </c>
      <c r="Z52" s="103">
        <v>14</v>
      </c>
      <c r="AA52" s="286">
        <v>1</v>
      </c>
      <c r="AB52" s="360">
        <v>24</v>
      </c>
      <c r="AC52" s="103">
        <v>8</v>
      </c>
      <c r="AD52" s="286">
        <v>1</v>
      </c>
      <c r="AE52" s="360"/>
      <c r="AF52" s="103"/>
      <c r="AG52" s="286"/>
      <c r="AH52" s="360"/>
      <c r="AI52" s="103"/>
      <c r="AJ52" s="286"/>
      <c r="AK52" s="404"/>
      <c r="AL52" s="289"/>
      <c r="AM52" s="412"/>
      <c r="AN52" s="404"/>
      <c r="AO52" s="289"/>
      <c r="AP52" s="289"/>
    </row>
    <row r="53" spans="1:42" ht="16.5" customHeight="1">
      <c r="A53" s="55" t="s">
        <v>199</v>
      </c>
      <c r="B53" s="546" t="s">
        <v>200</v>
      </c>
      <c r="C53" s="201"/>
      <c r="D53" s="15">
        <v>3</v>
      </c>
      <c r="E53" s="15"/>
      <c r="F53" s="511"/>
      <c r="G53" s="228">
        <v>1</v>
      </c>
      <c r="H53" s="240"/>
      <c r="I53" s="238">
        <f>L53+M53</f>
        <v>102</v>
      </c>
      <c r="J53" s="177">
        <v>34</v>
      </c>
      <c r="K53" s="243">
        <v>68</v>
      </c>
      <c r="L53" s="236">
        <v>86</v>
      </c>
      <c r="M53" s="177">
        <f>Y53+AB53</f>
        <v>16</v>
      </c>
      <c r="N53" s="56">
        <v>12</v>
      </c>
      <c r="O53" s="56">
        <v>4</v>
      </c>
      <c r="P53" s="251"/>
      <c r="Q53" s="246"/>
      <c r="R53" s="251"/>
      <c r="S53" s="361"/>
      <c r="T53" s="201"/>
      <c r="U53" s="382"/>
      <c r="V53" s="361"/>
      <c r="W53" s="14"/>
      <c r="X53" s="208"/>
      <c r="Y53" s="361">
        <v>16</v>
      </c>
      <c r="Z53" s="14">
        <v>12</v>
      </c>
      <c r="AA53" s="208">
        <v>1</v>
      </c>
      <c r="AB53" s="361"/>
      <c r="AC53" s="14"/>
      <c r="AD53" s="208"/>
      <c r="AE53" s="361"/>
      <c r="AF53" s="14"/>
      <c r="AG53" s="208"/>
      <c r="AH53" s="361"/>
      <c r="AI53" s="14"/>
      <c r="AJ53" s="208"/>
      <c r="AK53" s="421"/>
      <c r="AL53" s="52"/>
      <c r="AM53" s="431"/>
      <c r="AN53" s="421"/>
      <c r="AO53" s="52"/>
      <c r="AP53" s="52"/>
    </row>
    <row r="54" spans="1:42" ht="16.5" customHeight="1">
      <c r="A54" s="55" t="s">
        <v>201</v>
      </c>
      <c r="B54" s="546" t="s">
        <v>202</v>
      </c>
      <c r="C54" s="201"/>
      <c r="D54" s="15">
        <v>4</v>
      </c>
      <c r="E54" s="15"/>
      <c r="F54" s="511"/>
      <c r="G54" s="228">
        <v>1</v>
      </c>
      <c r="H54" s="240"/>
      <c r="I54" s="238">
        <f>L54+M54</f>
        <v>153</v>
      </c>
      <c r="J54" s="177">
        <v>51</v>
      </c>
      <c r="K54" s="243">
        <v>102</v>
      </c>
      <c r="L54" s="236">
        <v>135</v>
      </c>
      <c r="M54" s="177">
        <f>Y54+AB54</f>
        <v>18</v>
      </c>
      <c r="N54" s="56">
        <v>12</v>
      </c>
      <c r="O54" s="56">
        <v>6</v>
      </c>
      <c r="P54" s="252"/>
      <c r="Q54" s="246"/>
      <c r="R54" s="251"/>
      <c r="S54" s="361"/>
      <c r="T54" s="201"/>
      <c r="U54" s="382"/>
      <c r="V54" s="361"/>
      <c r="W54" s="14"/>
      <c r="X54" s="208"/>
      <c r="Y54" s="395"/>
      <c r="Z54" s="31"/>
      <c r="AA54" s="221"/>
      <c r="AB54" s="361">
        <v>18</v>
      </c>
      <c r="AC54" s="14">
        <v>12</v>
      </c>
      <c r="AD54" s="208">
        <v>1</v>
      </c>
      <c r="AE54" s="361"/>
      <c r="AF54" s="14"/>
      <c r="AG54" s="208"/>
      <c r="AH54" s="361"/>
      <c r="AI54" s="14"/>
      <c r="AJ54" s="208"/>
      <c r="AK54" s="421"/>
      <c r="AL54" s="52"/>
      <c r="AM54" s="431"/>
      <c r="AN54" s="421"/>
      <c r="AO54" s="52"/>
      <c r="AP54" s="52"/>
    </row>
    <row r="55" spans="1:42" ht="16.5" customHeight="1">
      <c r="A55" s="51" t="s">
        <v>255</v>
      </c>
      <c r="B55" s="546" t="s">
        <v>52</v>
      </c>
      <c r="C55" s="529"/>
      <c r="D55" s="15" t="s">
        <v>116</v>
      </c>
      <c r="E55" s="558"/>
      <c r="F55" s="512"/>
      <c r="G55" s="314"/>
      <c r="H55" s="313"/>
      <c r="I55" s="315"/>
      <c r="J55" s="316"/>
      <c r="K55" s="317"/>
      <c r="L55" s="315"/>
      <c r="M55" s="170"/>
      <c r="N55" s="66"/>
      <c r="O55" s="66"/>
      <c r="P55" s="252"/>
      <c r="Q55" s="248">
        <v>36</v>
      </c>
      <c r="R55" s="251"/>
      <c r="S55" s="361"/>
      <c r="T55" s="201"/>
      <c r="U55" s="382"/>
      <c r="V55" s="361"/>
      <c r="W55" s="14"/>
      <c r="X55" s="208"/>
      <c r="Y55" s="361"/>
      <c r="Z55" s="14"/>
      <c r="AA55" s="208"/>
      <c r="AB55" s="642" t="s">
        <v>258</v>
      </c>
      <c r="AC55" s="643"/>
      <c r="AD55" s="644"/>
      <c r="AE55" s="361"/>
      <c r="AF55" s="14"/>
      <c r="AG55" s="208"/>
      <c r="AH55" s="361"/>
      <c r="AI55" s="14"/>
      <c r="AJ55" s="208"/>
      <c r="AK55" s="421"/>
      <c r="AL55" s="52"/>
      <c r="AM55" s="431"/>
      <c r="AN55" s="421"/>
      <c r="AO55" s="52"/>
      <c r="AP55" s="52"/>
    </row>
    <row r="56" spans="1:42" ht="16.5" customHeight="1">
      <c r="A56" s="51" t="s">
        <v>117</v>
      </c>
      <c r="B56" s="546" t="s">
        <v>75</v>
      </c>
      <c r="C56" s="320"/>
      <c r="D56" s="176" t="s">
        <v>116</v>
      </c>
      <c r="E56" s="318"/>
      <c r="F56" s="513"/>
      <c r="G56" s="320"/>
      <c r="H56" s="319"/>
      <c r="I56" s="321"/>
      <c r="J56" s="321"/>
      <c r="K56" s="317"/>
      <c r="L56" s="321"/>
      <c r="M56" s="177"/>
      <c r="N56" s="86"/>
      <c r="O56" s="86"/>
      <c r="P56" s="279"/>
      <c r="Q56" s="296"/>
      <c r="R56" s="276">
        <v>72</v>
      </c>
      <c r="S56" s="360"/>
      <c r="T56" s="287"/>
      <c r="U56" s="381"/>
      <c r="V56" s="360"/>
      <c r="W56" s="103"/>
      <c r="X56" s="286"/>
      <c r="Y56" s="360"/>
      <c r="Z56" s="103"/>
      <c r="AA56" s="286"/>
      <c r="AB56" s="642" t="s">
        <v>120</v>
      </c>
      <c r="AC56" s="643"/>
      <c r="AD56" s="644"/>
      <c r="AE56" s="360"/>
      <c r="AF56" s="103"/>
      <c r="AG56" s="286"/>
      <c r="AH56" s="360"/>
      <c r="AI56" s="103"/>
      <c r="AJ56" s="286"/>
      <c r="AK56" s="404"/>
      <c r="AL56" s="289"/>
      <c r="AM56" s="412"/>
      <c r="AN56" s="421"/>
      <c r="AO56" s="52"/>
      <c r="AP56" s="52"/>
    </row>
    <row r="57" spans="1:42" ht="16.5" customHeight="1" thickBot="1">
      <c r="A57" s="190" t="s">
        <v>256</v>
      </c>
      <c r="B57" s="549" t="s">
        <v>257</v>
      </c>
      <c r="C57" s="261" t="s">
        <v>116</v>
      </c>
      <c r="D57" s="92"/>
      <c r="E57" s="307"/>
      <c r="F57" s="514"/>
      <c r="G57" s="309"/>
      <c r="H57" s="308"/>
      <c r="I57" s="310"/>
      <c r="J57" s="310"/>
      <c r="K57" s="341"/>
      <c r="L57" s="339"/>
      <c r="M57" s="174"/>
      <c r="N57" s="340"/>
      <c r="O57" s="102"/>
      <c r="P57" s="253"/>
      <c r="Q57" s="247"/>
      <c r="R57" s="254"/>
      <c r="S57" s="366"/>
      <c r="T57" s="457"/>
      <c r="U57" s="458"/>
      <c r="V57" s="366"/>
      <c r="W57" s="459"/>
      <c r="X57" s="460"/>
      <c r="Y57" s="366"/>
      <c r="Z57" s="459"/>
      <c r="AA57" s="460"/>
      <c r="AB57" s="366"/>
      <c r="AC57" s="459"/>
      <c r="AD57" s="460"/>
      <c r="AE57" s="366"/>
      <c r="AF57" s="459"/>
      <c r="AG57" s="460"/>
      <c r="AH57" s="366"/>
      <c r="AI57" s="459"/>
      <c r="AJ57" s="460"/>
      <c r="AK57" s="422"/>
      <c r="AL57" s="312"/>
      <c r="AM57" s="432"/>
      <c r="AN57" s="424"/>
      <c r="AO57" s="138"/>
      <c r="AP57" s="138"/>
    </row>
    <row r="58" spans="1:42" ht="34.5" customHeight="1" thickBot="1">
      <c r="A58" s="297" t="s">
        <v>76</v>
      </c>
      <c r="B58" s="550" t="s">
        <v>213</v>
      </c>
      <c r="C58" s="300">
        <v>3</v>
      </c>
      <c r="D58" s="298" t="s">
        <v>273</v>
      </c>
      <c r="E58" s="298">
        <v>0</v>
      </c>
      <c r="F58" s="515"/>
      <c r="G58" s="300">
        <v>6</v>
      </c>
      <c r="H58" s="299">
        <v>3</v>
      </c>
      <c r="I58" s="301">
        <f>I59+I60+I61</f>
        <v>537</v>
      </c>
      <c r="J58" s="301">
        <f>J59+J60+J61</f>
        <v>179</v>
      </c>
      <c r="K58" s="295">
        <f>K59+K60+K61</f>
        <v>358</v>
      </c>
      <c r="L58" s="301">
        <f aca="true" t="shared" si="16" ref="L58:AP58">L59+L60+L61</f>
        <v>425</v>
      </c>
      <c r="M58" s="302">
        <f t="shared" si="16"/>
        <v>112</v>
      </c>
      <c r="N58" s="302">
        <f t="shared" si="16"/>
        <v>70</v>
      </c>
      <c r="O58" s="302">
        <f t="shared" si="16"/>
        <v>42</v>
      </c>
      <c r="P58" s="303">
        <f t="shared" si="16"/>
        <v>0</v>
      </c>
      <c r="Q58" s="301">
        <f>Q62+Q63</f>
        <v>36</v>
      </c>
      <c r="R58" s="295">
        <f>R62+R63</f>
        <v>36</v>
      </c>
      <c r="S58" s="367">
        <f t="shared" si="16"/>
        <v>0</v>
      </c>
      <c r="T58" s="310">
        <f t="shared" si="16"/>
        <v>0</v>
      </c>
      <c r="U58" s="503">
        <f t="shared" si="16"/>
        <v>0</v>
      </c>
      <c r="V58" s="504">
        <f t="shared" si="16"/>
        <v>0</v>
      </c>
      <c r="W58" s="310">
        <f t="shared" si="16"/>
        <v>0</v>
      </c>
      <c r="X58" s="503">
        <f t="shared" si="16"/>
        <v>0</v>
      </c>
      <c r="Y58" s="504">
        <f t="shared" si="16"/>
        <v>0</v>
      </c>
      <c r="Z58" s="310">
        <f t="shared" si="16"/>
        <v>0</v>
      </c>
      <c r="AA58" s="503">
        <f t="shared" si="16"/>
        <v>0</v>
      </c>
      <c r="AB58" s="504">
        <f t="shared" si="16"/>
        <v>0</v>
      </c>
      <c r="AC58" s="310">
        <f t="shared" si="16"/>
        <v>0</v>
      </c>
      <c r="AD58" s="503">
        <f t="shared" si="16"/>
        <v>0</v>
      </c>
      <c r="AE58" s="504">
        <f t="shared" si="16"/>
        <v>46</v>
      </c>
      <c r="AF58" s="310">
        <f t="shared" si="16"/>
        <v>28</v>
      </c>
      <c r="AG58" s="503">
        <f t="shared" si="16"/>
        <v>3</v>
      </c>
      <c r="AH58" s="504">
        <f t="shared" si="16"/>
        <v>66</v>
      </c>
      <c r="AI58" s="310">
        <f t="shared" si="16"/>
        <v>42</v>
      </c>
      <c r="AJ58" s="503">
        <f t="shared" si="16"/>
        <v>3</v>
      </c>
      <c r="AK58" s="504">
        <f t="shared" si="16"/>
        <v>0</v>
      </c>
      <c r="AL58" s="310">
        <f t="shared" si="16"/>
        <v>0</v>
      </c>
      <c r="AM58" s="499">
        <f t="shared" si="16"/>
        <v>0</v>
      </c>
      <c r="AN58" s="367">
        <f t="shared" si="16"/>
        <v>0</v>
      </c>
      <c r="AO58" s="310">
        <f t="shared" si="16"/>
        <v>0</v>
      </c>
      <c r="AP58" s="310">
        <f t="shared" si="16"/>
        <v>0</v>
      </c>
    </row>
    <row r="59" spans="1:42" ht="19.5" customHeight="1">
      <c r="A59" s="147" t="s">
        <v>77</v>
      </c>
      <c r="B59" s="543" t="s">
        <v>204</v>
      </c>
      <c r="C59" s="530">
        <v>6</v>
      </c>
      <c r="D59" s="305">
        <v>5</v>
      </c>
      <c r="E59" s="178"/>
      <c r="F59" s="516"/>
      <c r="G59" s="229">
        <v>2</v>
      </c>
      <c r="H59" s="235">
        <v>1</v>
      </c>
      <c r="I59" s="239">
        <f>L59+M59</f>
        <v>228</v>
      </c>
      <c r="J59" s="179">
        <v>76</v>
      </c>
      <c r="K59" s="244">
        <v>152</v>
      </c>
      <c r="L59" s="239">
        <v>186</v>
      </c>
      <c r="M59" s="177">
        <f>Y59+AB59+AE59+AH59</f>
        <v>42</v>
      </c>
      <c r="N59" s="85">
        <v>24</v>
      </c>
      <c r="O59" s="85">
        <v>18</v>
      </c>
      <c r="P59" s="276"/>
      <c r="Q59" s="296"/>
      <c r="R59" s="276"/>
      <c r="S59" s="360"/>
      <c r="T59" s="287"/>
      <c r="U59" s="381"/>
      <c r="V59" s="360"/>
      <c r="W59" s="103"/>
      <c r="X59" s="286"/>
      <c r="Y59" s="360"/>
      <c r="Z59" s="103"/>
      <c r="AA59" s="286"/>
      <c r="AB59" s="360"/>
      <c r="AC59" s="103"/>
      <c r="AD59" s="286"/>
      <c r="AE59" s="360">
        <v>18</v>
      </c>
      <c r="AF59" s="103">
        <v>12</v>
      </c>
      <c r="AG59" s="286">
        <v>1</v>
      </c>
      <c r="AH59" s="360">
        <v>24</v>
      </c>
      <c r="AI59" s="103">
        <v>12</v>
      </c>
      <c r="AJ59" s="286">
        <v>1</v>
      </c>
      <c r="AK59" s="404"/>
      <c r="AL59" s="289"/>
      <c r="AM59" s="412"/>
      <c r="AN59" s="404"/>
      <c r="AO59" s="289"/>
      <c r="AP59" s="289"/>
    </row>
    <row r="60" spans="1:42" ht="17.25" customHeight="1">
      <c r="A60" s="51" t="s">
        <v>130</v>
      </c>
      <c r="B60" s="546" t="s">
        <v>205</v>
      </c>
      <c r="C60" s="153">
        <v>6</v>
      </c>
      <c r="D60" s="23">
        <v>5</v>
      </c>
      <c r="E60" s="23"/>
      <c r="F60" s="517"/>
      <c r="G60" s="153">
        <v>2</v>
      </c>
      <c r="H60" s="206">
        <v>1</v>
      </c>
      <c r="I60" s="212">
        <f>L60+M60</f>
        <v>156</v>
      </c>
      <c r="J60" s="146">
        <v>52</v>
      </c>
      <c r="K60" s="217">
        <v>104</v>
      </c>
      <c r="L60" s="212">
        <v>120</v>
      </c>
      <c r="M60" s="170">
        <f>Y60+AB60+AE60+AH60</f>
        <v>36</v>
      </c>
      <c r="N60" s="56">
        <v>24</v>
      </c>
      <c r="O60" s="56">
        <v>12</v>
      </c>
      <c r="P60" s="252"/>
      <c r="Q60" s="246"/>
      <c r="R60" s="251"/>
      <c r="S60" s="361"/>
      <c r="T60" s="201"/>
      <c r="U60" s="382"/>
      <c r="V60" s="361"/>
      <c r="W60" s="14"/>
      <c r="X60" s="208"/>
      <c r="Y60" s="361"/>
      <c r="Z60" s="14"/>
      <c r="AA60" s="208"/>
      <c r="AB60" s="361"/>
      <c r="AC60" s="14"/>
      <c r="AD60" s="208"/>
      <c r="AE60" s="361">
        <v>16</v>
      </c>
      <c r="AF60" s="14">
        <v>10</v>
      </c>
      <c r="AG60" s="208">
        <v>1</v>
      </c>
      <c r="AH60" s="361">
        <v>20</v>
      </c>
      <c r="AI60" s="14">
        <v>14</v>
      </c>
      <c r="AJ60" s="208">
        <v>1</v>
      </c>
      <c r="AK60" s="421"/>
      <c r="AL60" s="52"/>
      <c r="AM60" s="431"/>
      <c r="AN60" s="421"/>
      <c r="AO60" s="52"/>
      <c r="AP60" s="52"/>
    </row>
    <row r="61" spans="1:42" ht="16.5" customHeight="1">
      <c r="A61" s="51" t="s">
        <v>206</v>
      </c>
      <c r="B61" s="546" t="s">
        <v>186</v>
      </c>
      <c r="C61" s="153"/>
      <c r="D61" s="23">
        <v>6</v>
      </c>
      <c r="E61" s="23"/>
      <c r="F61" s="517"/>
      <c r="G61" s="153">
        <v>2</v>
      </c>
      <c r="H61" s="206">
        <v>1</v>
      </c>
      <c r="I61" s="212">
        <f>L61+M61</f>
        <v>153</v>
      </c>
      <c r="J61" s="146">
        <v>51</v>
      </c>
      <c r="K61" s="217">
        <v>102</v>
      </c>
      <c r="L61" s="212">
        <v>119</v>
      </c>
      <c r="M61" s="170">
        <f>Y61+AB61+AE61+AH61</f>
        <v>34</v>
      </c>
      <c r="N61" s="56">
        <v>22</v>
      </c>
      <c r="O61" s="56">
        <v>12</v>
      </c>
      <c r="P61" s="251"/>
      <c r="Q61" s="248"/>
      <c r="R61" s="251"/>
      <c r="S61" s="361"/>
      <c r="T61" s="201"/>
      <c r="U61" s="382"/>
      <c r="V61" s="361"/>
      <c r="W61" s="14"/>
      <c r="X61" s="208"/>
      <c r="Y61" s="361"/>
      <c r="Z61" s="14"/>
      <c r="AA61" s="208"/>
      <c r="AB61" s="361"/>
      <c r="AC61" s="14"/>
      <c r="AD61" s="208"/>
      <c r="AE61" s="361">
        <v>12</v>
      </c>
      <c r="AF61" s="14">
        <v>6</v>
      </c>
      <c r="AG61" s="208">
        <v>1</v>
      </c>
      <c r="AH61" s="361">
        <v>22</v>
      </c>
      <c r="AI61" s="14">
        <v>16</v>
      </c>
      <c r="AJ61" s="208">
        <v>1</v>
      </c>
      <c r="AK61" s="421"/>
      <c r="AL61" s="52"/>
      <c r="AM61" s="431"/>
      <c r="AN61" s="421"/>
      <c r="AO61" s="52"/>
      <c r="AP61" s="52"/>
    </row>
    <row r="62" spans="1:42" ht="16.5" customHeight="1">
      <c r="A62" s="51" t="s">
        <v>259</v>
      </c>
      <c r="B62" s="546" t="s">
        <v>52</v>
      </c>
      <c r="C62" s="327"/>
      <c r="D62" s="23" t="s">
        <v>118</v>
      </c>
      <c r="E62" s="325"/>
      <c r="F62" s="518"/>
      <c r="G62" s="327"/>
      <c r="H62" s="326"/>
      <c r="I62" s="328"/>
      <c r="J62" s="329"/>
      <c r="K62" s="330"/>
      <c r="L62" s="328"/>
      <c r="M62" s="329"/>
      <c r="N62" s="66"/>
      <c r="O62" s="66"/>
      <c r="P62" s="251"/>
      <c r="Q62" s="248">
        <v>36</v>
      </c>
      <c r="R62" s="251"/>
      <c r="S62" s="361"/>
      <c r="T62" s="201"/>
      <c r="U62" s="382"/>
      <c r="V62" s="361"/>
      <c r="W62" s="14"/>
      <c r="X62" s="208"/>
      <c r="Y62" s="361"/>
      <c r="Z62" s="14"/>
      <c r="AA62" s="208"/>
      <c r="AB62" s="361"/>
      <c r="AC62" s="14"/>
      <c r="AD62" s="208"/>
      <c r="AE62" s="361"/>
      <c r="AF62" s="14"/>
      <c r="AG62" s="208"/>
      <c r="AH62" s="642" t="s">
        <v>258</v>
      </c>
      <c r="AI62" s="643"/>
      <c r="AJ62" s="644"/>
      <c r="AK62" s="421"/>
      <c r="AL62" s="52"/>
      <c r="AM62" s="431"/>
      <c r="AN62" s="421"/>
      <c r="AO62" s="52"/>
      <c r="AP62" s="52"/>
    </row>
    <row r="63" spans="1:42" ht="16.5" customHeight="1">
      <c r="A63" s="51" t="s">
        <v>119</v>
      </c>
      <c r="B63" s="546" t="s">
        <v>75</v>
      </c>
      <c r="C63" s="327"/>
      <c r="D63" s="23" t="s">
        <v>118</v>
      </c>
      <c r="E63" s="325"/>
      <c r="F63" s="518"/>
      <c r="G63" s="327"/>
      <c r="H63" s="326"/>
      <c r="I63" s="328"/>
      <c r="J63" s="328"/>
      <c r="K63" s="330"/>
      <c r="L63" s="328"/>
      <c r="M63" s="329"/>
      <c r="N63" s="66"/>
      <c r="O63" s="66"/>
      <c r="P63" s="251"/>
      <c r="Q63" s="248"/>
      <c r="R63" s="251">
        <v>36</v>
      </c>
      <c r="S63" s="361"/>
      <c r="T63" s="201"/>
      <c r="U63" s="382"/>
      <c r="V63" s="361"/>
      <c r="W63" s="14"/>
      <c r="X63" s="208"/>
      <c r="Y63" s="361"/>
      <c r="Z63" s="14"/>
      <c r="AA63" s="208"/>
      <c r="AB63" s="361"/>
      <c r="AC63" s="14"/>
      <c r="AD63" s="208"/>
      <c r="AE63" s="361"/>
      <c r="AF63" s="14"/>
      <c r="AG63" s="208"/>
      <c r="AH63" s="642" t="s">
        <v>258</v>
      </c>
      <c r="AI63" s="643"/>
      <c r="AJ63" s="644"/>
      <c r="AK63" s="421"/>
      <c r="AL63" s="52"/>
      <c r="AM63" s="431"/>
      <c r="AN63" s="421"/>
      <c r="AO63" s="52"/>
      <c r="AP63" s="52"/>
    </row>
    <row r="64" spans="1:42" ht="16.5" customHeight="1" thickBot="1">
      <c r="A64" s="190" t="s">
        <v>260</v>
      </c>
      <c r="B64" s="549" t="s">
        <v>257</v>
      </c>
      <c r="C64" s="332">
        <v>6</v>
      </c>
      <c r="D64" s="322"/>
      <c r="E64" s="559"/>
      <c r="F64" s="519"/>
      <c r="G64" s="324"/>
      <c r="H64" s="323"/>
      <c r="I64" s="270"/>
      <c r="J64" s="270"/>
      <c r="K64" s="342"/>
      <c r="L64" s="270"/>
      <c r="M64" s="96"/>
      <c r="N64" s="102"/>
      <c r="O64" s="102"/>
      <c r="P64" s="254"/>
      <c r="Q64" s="249"/>
      <c r="R64" s="254"/>
      <c r="S64" s="366"/>
      <c r="T64" s="457"/>
      <c r="U64" s="458"/>
      <c r="V64" s="366"/>
      <c r="W64" s="459"/>
      <c r="X64" s="460"/>
      <c r="Y64" s="366"/>
      <c r="Z64" s="459"/>
      <c r="AA64" s="460"/>
      <c r="AB64" s="366"/>
      <c r="AC64" s="459"/>
      <c r="AD64" s="460"/>
      <c r="AE64" s="366"/>
      <c r="AF64" s="459"/>
      <c r="AG64" s="460"/>
      <c r="AH64" s="366"/>
      <c r="AI64" s="459"/>
      <c r="AJ64" s="460"/>
      <c r="AK64" s="422"/>
      <c r="AL64" s="312"/>
      <c r="AM64" s="432"/>
      <c r="AN64" s="424"/>
      <c r="AO64" s="138"/>
      <c r="AP64" s="138"/>
    </row>
    <row r="65" spans="1:42" ht="35.25" customHeight="1" thickBot="1">
      <c r="A65" s="82" t="s">
        <v>131</v>
      </c>
      <c r="B65" s="541" t="s">
        <v>207</v>
      </c>
      <c r="C65" s="257">
        <v>2</v>
      </c>
      <c r="D65" s="88" t="s">
        <v>274</v>
      </c>
      <c r="E65" s="88">
        <v>1</v>
      </c>
      <c r="F65" s="506"/>
      <c r="G65" s="257">
        <v>3</v>
      </c>
      <c r="H65" s="263">
        <v>1</v>
      </c>
      <c r="I65" s="293">
        <f>I66+I67</f>
        <v>376</v>
      </c>
      <c r="J65" s="293">
        <f>J66+J67</f>
        <v>125</v>
      </c>
      <c r="K65" s="295">
        <f>K66+K67</f>
        <v>251</v>
      </c>
      <c r="L65" s="293">
        <f aca="true" t="shared" si="17" ref="L65:AP65">L66+L67</f>
        <v>302</v>
      </c>
      <c r="M65" s="294">
        <f t="shared" si="17"/>
        <v>74</v>
      </c>
      <c r="N65" s="294">
        <f t="shared" si="17"/>
        <v>52</v>
      </c>
      <c r="O65" s="294">
        <f t="shared" si="17"/>
        <v>22</v>
      </c>
      <c r="P65" s="295">
        <f t="shared" si="17"/>
        <v>6</v>
      </c>
      <c r="Q65" s="293">
        <f>Q68+Q69</f>
        <v>36</v>
      </c>
      <c r="R65" s="295">
        <f>R68+R69</f>
        <v>36</v>
      </c>
      <c r="S65" s="364">
        <f t="shared" si="17"/>
        <v>0</v>
      </c>
      <c r="T65" s="456">
        <f t="shared" si="17"/>
        <v>0</v>
      </c>
      <c r="U65" s="499">
        <f t="shared" si="17"/>
        <v>0</v>
      </c>
      <c r="V65" s="364">
        <f t="shared" si="17"/>
        <v>0</v>
      </c>
      <c r="W65" s="456">
        <f t="shared" si="17"/>
        <v>0</v>
      </c>
      <c r="X65" s="500">
        <f t="shared" si="17"/>
        <v>0</v>
      </c>
      <c r="Y65" s="504">
        <f t="shared" si="17"/>
        <v>0</v>
      </c>
      <c r="Z65" s="456">
        <f t="shared" si="17"/>
        <v>0</v>
      </c>
      <c r="AA65" s="500">
        <f t="shared" si="17"/>
        <v>0</v>
      </c>
      <c r="AB65" s="504">
        <f t="shared" si="17"/>
        <v>0</v>
      </c>
      <c r="AC65" s="456">
        <f t="shared" si="17"/>
        <v>0</v>
      </c>
      <c r="AD65" s="500">
        <f t="shared" si="17"/>
        <v>0</v>
      </c>
      <c r="AE65" s="504">
        <f t="shared" si="17"/>
        <v>0</v>
      </c>
      <c r="AF65" s="456">
        <f t="shared" si="17"/>
        <v>0</v>
      </c>
      <c r="AG65" s="499">
        <f t="shared" si="17"/>
        <v>0</v>
      </c>
      <c r="AH65" s="364">
        <f t="shared" si="17"/>
        <v>0</v>
      </c>
      <c r="AI65" s="456">
        <f t="shared" si="17"/>
        <v>0</v>
      </c>
      <c r="AJ65" s="500">
        <f t="shared" si="17"/>
        <v>0</v>
      </c>
      <c r="AK65" s="504">
        <f t="shared" si="17"/>
        <v>34</v>
      </c>
      <c r="AL65" s="456">
        <f t="shared" si="17"/>
        <v>18</v>
      </c>
      <c r="AM65" s="500">
        <f t="shared" si="17"/>
        <v>2</v>
      </c>
      <c r="AN65" s="504">
        <f t="shared" si="17"/>
        <v>40</v>
      </c>
      <c r="AO65" s="456">
        <f t="shared" si="17"/>
        <v>34</v>
      </c>
      <c r="AP65" s="456">
        <f t="shared" si="17"/>
        <v>1</v>
      </c>
    </row>
    <row r="66" spans="1:42" ht="16.5" customHeight="1">
      <c r="A66" s="147" t="s">
        <v>132</v>
      </c>
      <c r="B66" s="543" t="s">
        <v>208</v>
      </c>
      <c r="C66" s="229"/>
      <c r="D66" s="178">
        <v>7</v>
      </c>
      <c r="E66" s="560"/>
      <c r="F66" s="516"/>
      <c r="G66" s="229">
        <v>1</v>
      </c>
      <c r="H66" s="235"/>
      <c r="I66" s="239">
        <f>L66+M66</f>
        <v>76</v>
      </c>
      <c r="J66" s="179">
        <v>25</v>
      </c>
      <c r="K66" s="244">
        <v>51</v>
      </c>
      <c r="L66" s="239">
        <v>54</v>
      </c>
      <c r="M66" s="177">
        <f>V66+Y66+AB66+AE66+AH66+AK66+AN66</f>
        <v>22</v>
      </c>
      <c r="N66" s="85">
        <v>12</v>
      </c>
      <c r="O66" s="85">
        <v>10</v>
      </c>
      <c r="P66" s="276"/>
      <c r="Q66" s="296"/>
      <c r="R66" s="276"/>
      <c r="S66" s="360"/>
      <c r="T66" s="287"/>
      <c r="U66" s="381"/>
      <c r="V66" s="360"/>
      <c r="W66" s="103"/>
      <c r="X66" s="286"/>
      <c r="Y66" s="360"/>
      <c r="Z66" s="103"/>
      <c r="AA66" s="286"/>
      <c r="AB66" s="360"/>
      <c r="AC66" s="103"/>
      <c r="AD66" s="286"/>
      <c r="AE66" s="360"/>
      <c r="AF66" s="103"/>
      <c r="AG66" s="286"/>
      <c r="AH66" s="360"/>
      <c r="AI66" s="103"/>
      <c r="AJ66" s="286"/>
      <c r="AK66" s="354">
        <v>22</v>
      </c>
      <c r="AL66" s="183">
        <v>12</v>
      </c>
      <c r="AM66" s="284">
        <v>1</v>
      </c>
      <c r="AN66" s="354"/>
      <c r="AO66" s="289"/>
      <c r="AP66" s="289"/>
    </row>
    <row r="67" spans="1:42" ht="16.5" customHeight="1">
      <c r="A67" s="51" t="s">
        <v>209</v>
      </c>
      <c r="B67" s="546" t="s">
        <v>210</v>
      </c>
      <c r="C67" s="153">
        <v>8</v>
      </c>
      <c r="D67" s="23">
        <v>7</v>
      </c>
      <c r="E67" s="561" t="s">
        <v>324</v>
      </c>
      <c r="F67" s="520"/>
      <c r="G67" s="256" t="s">
        <v>244</v>
      </c>
      <c r="H67" s="262" t="s">
        <v>243</v>
      </c>
      <c r="I67" s="212">
        <f>L67+M67</f>
        <v>300</v>
      </c>
      <c r="J67" s="146">
        <v>100</v>
      </c>
      <c r="K67" s="217">
        <v>200</v>
      </c>
      <c r="L67" s="212">
        <v>248</v>
      </c>
      <c r="M67" s="177">
        <f>V67+Y67+AB67+AE67+AH67+AK67+AN67</f>
        <v>52</v>
      </c>
      <c r="N67" s="56">
        <v>40</v>
      </c>
      <c r="O67" s="56">
        <v>12</v>
      </c>
      <c r="P67" s="251">
        <v>6</v>
      </c>
      <c r="Q67" s="246"/>
      <c r="R67" s="251"/>
      <c r="S67" s="361"/>
      <c r="T67" s="201"/>
      <c r="U67" s="382"/>
      <c r="V67" s="361"/>
      <c r="W67" s="14"/>
      <c r="X67" s="208"/>
      <c r="Y67" s="361"/>
      <c r="Z67" s="14"/>
      <c r="AA67" s="208"/>
      <c r="AB67" s="361"/>
      <c r="AC67" s="14"/>
      <c r="AD67" s="208"/>
      <c r="AE67" s="361"/>
      <c r="AF67" s="14"/>
      <c r="AG67" s="208"/>
      <c r="AH67" s="361"/>
      <c r="AI67" s="14"/>
      <c r="AJ67" s="208"/>
      <c r="AK67" s="361">
        <v>12</v>
      </c>
      <c r="AL67" s="14">
        <v>6</v>
      </c>
      <c r="AM67" s="208">
        <v>1</v>
      </c>
      <c r="AN67" s="355">
        <v>40</v>
      </c>
      <c r="AO67" s="53">
        <v>34</v>
      </c>
      <c r="AP67" s="53">
        <v>1</v>
      </c>
    </row>
    <row r="68" spans="1:42" ht="16.5" customHeight="1">
      <c r="A68" s="51" t="s">
        <v>261</v>
      </c>
      <c r="B68" s="546" t="s">
        <v>52</v>
      </c>
      <c r="C68" s="153"/>
      <c r="D68" s="23" t="s">
        <v>223</v>
      </c>
      <c r="E68" s="23"/>
      <c r="F68" s="517"/>
      <c r="G68" s="153"/>
      <c r="H68" s="206"/>
      <c r="I68" s="152"/>
      <c r="J68" s="58"/>
      <c r="K68" s="204"/>
      <c r="L68" s="152"/>
      <c r="M68" s="170"/>
      <c r="N68" s="56"/>
      <c r="O68" s="56"/>
      <c r="P68" s="251"/>
      <c r="Q68" s="248">
        <v>36</v>
      </c>
      <c r="R68" s="251"/>
      <c r="S68" s="361"/>
      <c r="T68" s="201"/>
      <c r="U68" s="382"/>
      <c r="V68" s="361"/>
      <c r="W68" s="14"/>
      <c r="X68" s="208"/>
      <c r="Y68" s="361"/>
      <c r="Z68" s="14"/>
      <c r="AA68" s="208"/>
      <c r="AB68" s="361"/>
      <c r="AC68" s="14"/>
      <c r="AD68" s="208"/>
      <c r="AE68" s="361"/>
      <c r="AF68" s="14"/>
      <c r="AG68" s="208"/>
      <c r="AH68" s="361"/>
      <c r="AI68" s="14"/>
      <c r="AJ68" s="208"/>
      <c r="AK68" s="355"/>
      <c r="AL68" s="58"/>
      <c r="AM68" s="204"/>
      <c r="AN68" s="636" t="s">
        <v>258</v>
      </c>
      <c r="AO68" s="637"/>
      <c r="AP68" s="638"/>
    </row>
    <row r="69" spans="1:42" ht="16.5" customHeight="1">
      <c r="A69" s="51" t="s">
        <v>137</v>
      </c>
      <c r="B69" s="546" t="s">
        <v>75</v>
      </c>
      <c r="C69" s="153"/>
      <c r="D69" s="23" t="s">
        <v>223</v>
      </c>
      <c r="E69" s="23"/>
      <c r="F69" s="517"/>
      <c r="G69" s="153"/>
      <c r="H69" s="206"/>
      <c r="I69" s="152"/>
      <c r="J69" s="152"/>
      <c r="K69" s="204"/>
      <c r="L69" s="152"/>
      <c r="M69" s="170"/>
      <c r="N69" s="56"/>
      <c r="O69" s="56"/>
      <c r="P69" s="251"/>
      <c r="Q69" s="248"/>
      <c r="R69" s="251">
        <v>36</v>
      </c>
      <c r="S69" s="361"/>
      <c r="T69" s="201"/>
      <c r="U69" s="382"/>
      <c r="V69" s="361"/>
      <c r="W69" s="14"/>
      <c r="X69" s="208"/>
      <c r="Y69" s="361"/>
      <c r="Z69" s="14"/>
      <c r="AA69" s="208"/>
      <c r="AB69" s="361"/>
      <c r="AC69" s="14"/>
      <c r="AD69" s="208"/>
      <c r="AE69" s="361"/>
      <c r="AF69" s="14"/>
      <c r="AG69" s="208"/>
      <c r="AH69" s="361"/>
      <c r="AI69" s="14"/>
      <c r="AJ69" s="208"/>
      <c r="AK69" s="355"/>
      <c r="AL69" s="58"/>
      <c r="AM69" s="204"/>
      <c r="AN69" s="636" t="s">
        <v>258</v>
      </c>
      <c r="AO69" s="637"/>
      <c r="AP69" s="638"/>
    </row>
    <row r="70" spans="1:42" ht="16.5" customHeight="1" thickBot="1">
      <c r="A70" s="190" t="s">
        <v>262</v>
      </c>
      <c r="B70" s="549" t="s">
        <v>257</v>
      </c>
      <c r="C70" s="332">
        <v>8</v>
      </c>
      <c r="D70" s="322"/>
      <c r="E70" s="322"/>
      <c r="F70" s="521"/>
      <c r="G70" s="332"/>
      <c r="H70" s="331"/>
      <c r="I70" s="199"/>
      <c r="J70" s="199"/>
      <c r="K70" s="205"/>
      <c r="L70" s="199"/>
      <c r="M70" s="311"/>
      <c r="N70" s="101"/>
      <c r="O70" s="101"/>
      <c r="P70" s="254"/>
      <c r="Q70" s="249"/>
      <c r="R70" s="338"/>
      <c r="S70" s="366"/>
      <c r="T70" s="457"/>
      <c r="U70" s="458"/>
      <c r="V70" s="366"/>
      <c r="W70" s="459"/>
      <c r="X70" s="460"/>
      <c r="Y70" s="366"/>
      <c r="Z70" s="459"/>
      <c r="AA70" s="460"/>
      <c r="AB70" s="366"/>
      <c r="AC70" s="459"/>
      <c r="AD70" s="460"/>
      <c r="AE70" s="366"/>
      <c r="AF70" s="459"/>
      <c r="AG70" s="460"/>
      <c r="AH70" s="366"/>
      <c r="AI70" s="459"/>
      <c r="AJ70" s="460"/>
      <c r="AK70" s="357"/>
      <c r="AL70" s="191"/>
      <c r="AM70" s="205"/>
      <c r="AN70" s="393"/>
      <c r="AO70" s="138"/>
      <c r="AP70" s="138"/>
    </row>
    <row r="71" spans="1:42" s="3" customFormat="1" ht="32.25" customHeight="1" thickBot="1">
      <c r="A71" s="82" t="s">
        <v>133</v>
      </c>
      <c r="B71" s="541" t="s">
        <v>147</v>
      </c>
      <c r="C71" s="257">
        <v>0</v>
      </c>
      <c r="D71" s="88" t="s">
        <v>272</v>
      </c>
      <c r="E71" s="88">
        <v>0</v>
      </c>
      <c r="F71" s="506"/>
      <c r="G71" s="257">
        <v>1</v>
      </c>
      <c r="H71" s="263"/>
      <c r="I71" s="224">
        <f aca="true" t="shared" si="18" ref="I71:P71">I72</f>
        <v>51</v>
      </c>
      <c r="J71" s="224">
        <f t="shared" si="18"/>
        <v>17</v>
      </c>
      <c r="K71" s="231">
        <f t="shared" si="18"/>
        <v>34</v>
      </c>
      <c r="L71" s="224">
        <f t="shared" si="18"/>
        <v>45</v>
      </c>
      <c r="M71" s="83">
        <f t="shared" si="18"/>
        <v>6</v>
      </c>
      <c r="N71" s="83">
        <f t="shared" si="18"/>
        <v>6</v>
      </c>
      <c r="O71" s="83">
        <f t="shared" si="18"/>
        <v>0</v>
      </c>
      <c r="P71" s="231">
        <f t="shared" si="18"/>
        <v>0</v>
      </c>
      <c r="Q71" s="224">
        <f>Q73+Q74</f>
        <v>36</v>
      </c>
      <c r="R71" s="231">
        <f>R73+R74</f>
        <v>72</v>
      </c>
      <c r="S71" s="359">
        <f aca="true" t="shared" si="19" ref="S71:AP71">S72</f>
        <v>0</v>
      </c>
      <c r="T71" s="455">
        <f t="shared" si="19"/>
        <v>0</v>
      </c>
      <c r="U71" s="497">
        <f t="shared" si="19"/>
        <v>0</v>
      </c>
      <c r="V71" s="359">
        <f t="shared" si="19"/>
        <v>0</v>
      </c>
      <c r="W71" s="455">
        <f t="shared" si="19"/>
        <v>0</v>
      </c>
      <c r="X71" s="497">
        <f t="shared" si="19"/>
        <v>0</v>
      </c>
      <c r="Y71" s="359">
        <f t="shared" si="19"/>
        <v>0</v>
      </c>
      <c r="Z71" s="455">
        <f t="shared" si="19"/>
        <v>0</v>
      </c>
      <c r="AA71" s="497">
        <f t="shared" si="19"/>
        <v>0</v>
      </c>
      <c r="AB71" s="359">
        <f t="shared" si="19"/>
        <v>6</v>
      </c>
      <c r="AC71" s="455">
        <f t="shared" si="19"/>
        <v>6</v>
      </c>
      <c r="AD71" s="497">
        <f t="shared" si="19"/>
        <v>1</v>
      </c>
      <c r="AE71" s="359">
        <f t="shared" si="19"/>
        <v>0</v>
      </c>
      <c r="AF71" s="455">
        <f t="shared" si="19"/>
        <v>0</v>
      </c>
      <c r="AG71" s="497">
        <f t="shared" si="19"/>
        <v>0</v>
      </c>
      <c r="AH71" s="359">
        <f t="shared" si="19"/>
        <v>0</v>
      </c>
      <c r="AI71" s="455">
        <f t="shared" si="19"/>
        <v>0</v>
      </c>
      <c r="AJ71" s="498">
        <f t="shared" si="19"/>
        <v>0</v>
      </c>
      <c r="AK71" s="451">
        <f t="shared" si="19"/>
        <v>0</v>
      </c>
      <c r="AL71" s="455">
        <f t="shared" si="19"/>
        <v>0</v>
      </c>
      <c r="AM71" s="498">
        <f t="shared" si="19"/>
        <v>0</v>
      </c>
      <c r="AN71" s="451">
        <f t="shared" si="19"/>
        <v>0</v>
      </c>
      <c r="AO71" s="455">
        <f t="shared" si="19"/>
        <v>0</v>
      </c>
      <c r="AP71" s="455">
        <f t="shared" si="19"/>
        <v>0</v>
      </c>
    </row>
    <row r="72" spans="1:42" s="3" customFormat="1" ht="16.5" customHeight="1">
      <c r="A72" s="180" t="s">
        <v>211</v>
      </c>
      <c r="B72" s="551" t="s">
        <v>212</v>
      </c>
      <c r="C72" s="531"/>
      <c r="D72" s="181">
        <v>4</v>
      </c>
      <c r="E72" s="181"/>
      <c r="F72" s="522"/>
      <c r="G72" s="258">
        <v>1</v>
      </c>
      <c r="H72" s="264"/>
      <c r="I72" s="268">
        <f>L72+M72</f>
        <v>51</v>
      </c>
      <c r="J72" s="182">
        <v>17</v>
      </c>
      <c r="K72" s="275">
        <v>34</v>
      </c>
      <c r="L72" s="273">
        <v>45</v>
      </c>
      <c r="M72" s="177">
        <f>Y72+AB72+AE72+AH72</f>
        <v>6</v>
      </c>
      <c r="N72" s="56">
        <v>6</v>
      </c>
      <c r="O72" s="56"/>
      <c r="P72" s="220"/>
      <c r="Q72" s="215"/>
      <c r="R72" s="220"/>
      <c r="S72" s="368"/>
      <c r="T72" s="215"/>
      <c r="U72" s="389"/>
      <c r="V72" s="368"/>
      <c r="W72" s="78"/>
      <c r="X72" s="220"/>
      <c r="Y72" s="368"/>
      <c r="Z72" s="78"/>
      <c r="AA72" s="220"/>
      <c r="AB72" s="360">
        <v>6</v>
      </c>
      <c r="AC72" s="85">
        <v>6</v>
      </c>
      <c r="AD72" s="276">
        <v>1</v>
      </c>
      <c r="AE72" s="407"/>
      <c r="AF72" s="168"/>
      <c r="AG72" s="415"/>
      <c r="AH72" s="407"/>
      <c r="AI72" s="168"/>
      <c r="AJ72" s="415"/>
      <c r="AK72" s="423"/>
      <c r="AL72" s="167"/>
      <c r="AM72" s="425"/>
      <c r="AN72" s="368"/>
      <c r="AO72" s="140"/>
      <c r="AP72" s="140"/>
    </row>
    <row r="73" spans="1:42" ht="16.5" customHeight="1">
      <c r="A73" s="147" t="s">
        <v>263</v>
      </c>
      <c r="B73" s="543" t="s">
        <v>52</v>
      </c>
      <c r="C73" s="259"/>
      <c r="D73" s="104" t="s">
        <v>116</v>
      </c>
      <c r="E73" s="104"/>
      <c r="F73" s="523"/>
      <c r="G73" s="259"/>
      <c r="H73" s="265"/>
      <c r="I73" s="269"/>
      <c r="J73" s="85"/>
      <c r="K73" s="276"/>
      <c r="L73" s="269"/>
      <c r="M73" s="85"/>
      <c r="N73" s="86"/>
      <c r="O73" s="86"/>
      <c r="P73" s="279"/>
      <c r="Q73" s="269">
        <v>36</v>
      </c>
      <c r="R73" s="276"/>
      <c r="S73" s="360"/>
      <c r="T73" s="269"/>
      <c r="U73" s="386"/>
      <c r="V73" s="360"/>
      <c r="W73" s="85"/>
      <c r="X73" s="276"/>
      <c r="Y73" s="396"/>
      <c r="Z73" s="86"/>
      <c r="AA73" s="279"/>
      <c r="AB73" s="642" t="s">
        <v>258</v>
      </c>
      <c r="AC73" s="643"/>
      <c r="AD73" s="644"/>
      <c r="AE73" s="360"/>
      <c r="AF73" s="85"/>
      <c r="AG73" s="276"/>
      <c r="AH73" s="360"/>
      <c r="AI73" s="85"/>
      <c r="AJ73" s="276"/>
      <c r="AK73" s="361"/>
      <c r="AL73" s="56"/>
      <c r="AM73" s="251"/>
      <c r="AN73" s="361"/>
      <c r="AO73" s="52"/>
      <c r="AP73" s="52"/>
    </row>
    <row r="74" spans="1:42" ht="16.5" customHeight="1">
      <c r="A74" s="51" t="s">
        <v>264</v>
      </c>
      <c r="B74" s="546" t="s">
        <v>75</v>
      </c>
      <c r="C74" s="335"/>
      <c r="D74" s="65" t="s">
        <v>116</v>
      </c>
      <c r="E74" s="65"/>
      <c r="F74" s="524"/>
      <c r="G74" s="335"/>
      <c r="H74" s="334"/>
      <c r="I74" s="248"/>
      <c r="J74" s="56"/>
      <c r="K74" s="251"/>
      <c r="L74" s="248"/>
      <c r="M74" s="56"/>
      <c r="N74" s="66"/>
      <c r="O74" s="66"/>
      <c r="P74" s="252"/>
      <c r="Q74" s="248"/>
      <c r="R74" s="251">
        <v>72</v>
      </c>
      <c r="S74" s="361"/>
      <c r="T74" s="248"/>
      <c r="U74" s="387"/>
      <c r="V74" s="361"/>
      <c r="W74" s="56"/>
      <c r="X74" s="251"/>
      <c r="Y74" s="395"/>
      <c r="Z74" s="66"/>
      <c r="AA74" s="252"/>
      <c r="AB74" s="642" t="s">
        <v>120</v>
      </c>
      <c r="AC74" s="643"/>
      <c r="AD74" s="644"/>
      <c r="AE74" s="361"/>
      <c r="AF74" s="56"/>
      <c r="AG74" s="251"/>
      <c r="AH74" s="361"/>
      <c r="AI74" s="56"/>
      <c r="AJ74" s="251"/>
      <c r="AK74" s="363"/>
      <c r="AL74" s="333"/>
      <c r="AM74" s="426"/>
      <c r="AN74" s="361"/>
      <c r="AO74" s="52"/>
      <c r="AP74" s="52"/>
    </row>
    <row r="75" spans="1:42" ht="16.5" customHeight="1" thickBot="1">
      <c r="A75" s="190" t="s">
        <v>265</v>
      </c>
      <c r="B75" s="549" t="s">
        <v>257</v>
      </c>
      <c r="C75" s="260" t="s">
        <v>116</v>
      </c>
      <c r="D75" s="100"/>
      <c r="E75" s="100"/>
      <c r="F75" s="525"/>
      <c r="G75" s="260"/>
      <c r="H75" s="266"/>
      <c r="I75" s="249"/>
      <c r="J75" s="101"/>
      <c r="K75" s="254"/>
      <c r="L75" s="249"/>
      <c r="M75" s="101"/>
      <c r="N75" s="101"/>
      <c r="O75" s="101"/>
      <c r="P75" s="254"/>
      <c r="Q75" s="249"/>
      <c r="R75" s="254"/>
      <c r="S75" s="366"/>
      <c r="T75" s="249"/>
      <c r="U75" s="388"/>
      <c r="V75" s="366"/>
      <c r="W75" s="101"/>
      <c r="X75" s="254"/>
      <c r="Y75" s="366"/>
      <c r="Z75" s="101"/>
      <c r="AA75" s="254"/>
      <c r="AB75" s="366"/>
      <c r="AC75" s="101"/>
      <c r="AD75" s="254"/>
      <c r="AE75" s="366"/>
      <c r="AF75" s="101"/>
      <c r="AG75" s="254"/>
      <c r="AH75" s="366"/>
      <c r="AI75" s="101"/>
      <c r="AJ75" s="254"/>
      <c r="AK75" s="424"/>
      <c r="AL75" s="138"/>
      <c r="AM75" s="453"/>
      <c r="AN75" s="421"/>
      <c r="AO75" s="52"/>
      <c r="AP75" s="52"/>
    </row>
    <row r="76" spans="1:42" ht="8.25" customHeight="1" thickBot="1">
      <c r="A76" s="93"/>
      <c r="B76" s="552"/>
      <c r="C76" s="261"/>
      <c r="D76" s="92"/>
      <c r="E76" s="92"/>
      <c r="F76" s="526"/>
      <c r="G76" s="261"/>
      <c r="H76" s="267"/>
      <c r="I76" s="270"/>
      <c r="J76" s="96"/>
      <c r="K76" s="277"/>
      <c r="L76" s="270"/>
      <c r="M76" s="96"/>
      <c r="N76" s="96"/>
      <c r="O76" s="96"/>
      <c r="P76" s="277"/>
      <c r="Q76" s="270"/>
      <c r="R76" s="277"/>
      <c r="S76" s="369"/>
      <c r="T76" s="270"/>
      <c r="U76" s="390"/>
      <c r="V76" s="369"/>
      <c r="W76" s="96"/>
      <c r="X76" s="277"/>
      <c r="Y76" s="369"/>
      <c r="Z76" s="96"/>
      <c r="AA76" s="277"/>
      <c r="AB76" s="369"/>
      <c r="AC76" s="96"/>
      <c r="AD76" s="277"/>
      <c r="AE76" s="369"/>
      <c r="AF76" s="96"/>
      <c r="AG76" s="277"/>
      <c r="AH76" s="369"/>
      <c r="AI76" s="96"/>
      <c r="AJ76" s="277"/>
      <c r="AK76" s="408"/>
      <c r="AL76" s="351"/>
      <c r="AM76" s="433"/>
      <c r="AN76" s="424"/>
      <c r="AO76" s="138"/>
      <c r="AP76" s="138"/>
    </row>
    <row r="77" spans="1:42" ht="18.75" customHeight="1" thickBot="1">
      <c r="A77" s="82" t="s">
        <v>100</v>
      </c>
      <c r="B77" s="541" t="s">
        <v>78</v>
      </c>
      <c r="C77" s="257"/>
      <c r="D77" s="88">
        <v>8</v>
      </c>
      <c r="E77" s="88"/>
      <c r="F77" s="506"/>
      <c r="G77" s="257"/>
      <c r="H77" s="263"/>
      <c r="I77" s="271"/>
      <c r="J77" s="89"/>
      <c r="K77" s="278"/>
      <c r="L77" s="274"/>
      <c r="M77" s="90"/>
      <c r="N77" s="90"/>
      <c r="O77" s="90"/>
      <c r="P77" s="280"/>
      <c r="Q77" s="271"/>
      <c r="R77" s="278"/>
      <c r="S77" s="370"/>
      <c r="T77" s="271"/>
      <c r="U77" s="391"/>
      <c r="V77" s="370"/>
      <c r="W77" s="89"/>
      <c r="X77" s="278"/>
      <c r="Y77" s="397"/>
      <c r="Z77" s="90"/>
      <c r="AA77" s="280"/>
      <c r="AB77" s="397"/>
      <c r="AC77" s="90"/>
      <c r="AD77" s="280"/>
      <c r="AE77" s="408"/>
      <c r="AF77" s="91"/>
      <c r="AG77" s="416"/>
      <c r="AH77" s="359"/>
      <c r="AI77" s="83"/>
      <c r="AJ77" s="231"/>
      <c r="AK77" s="408"/>
      <c r="AL77" s="139"/>
      <c r="AM77" s="434"/>
      <c r="AN77" s="743" t="s">
        <v>104</v>
      </c>
      <c r="AO77" s="744"/>
      <c r="AP77" s="745"/>
    </row>
    <row r="78" spans="1:42" s="3" customFormat="1" ht="18" customHeight="1">
      <c r="A78" s="75" t="s">
        <v>80</v>
      </c>
      <c r="B78" s="76" t="s">
        <v>242</v>
      </c>
      <c r="C78" s="77"/>
      <c r="D78" s="77"/>
      <c r="E78" s="443"/>
      <c r="F78" s="200"/>
      <c r="G78" s="200"/>
      <c r="H78" s="444"/>
      <c r="I78" s="445"/>
      <c r="J78" s="79"/>
      <c r="K78" s="446"/>
      <c r="L78" s="445"/>
      <c r="M78" s="79"/>
      <c r="N78" s="79"/>
      <c r="O78" s="79"/>
      <c r="P78" s="446"/>
      <c r="Q78" s="168"/>
      <c r="R78" s="446"/>
      <c r="S78" s="445"/>
      <c r="T78" s="272"/>
      <c r="U78" s="445"/>
      <c r="V78" s="461"/>
      <c r="W78" s="462"/>
      <c r="X78" s="462"/>
      <c r="Y78" s="462"/>
      <c r="Z78" s="79"/>
      <c r="AA78" s="79"/>
      <c r="AB78" s="86"/>
      <c r="AC78" s="86"/>
      <c r="AD78" s="86"/>
      <c r="AE78" s="87"/>
      <c r="AF78" s="87"/>
      <c r="AG78" s="87"/>
      <c r="AH78" s="85"/>
      <c r="AI78" s="85"/>
      <c r="AJ78" s="85"/>
      <c r="AK78" s="140"/>
      <c r="AL78" s="140"/>
      <c r="AM78" s="140"/>
      <c r="AN78" s="746" t="s">
        <v>105</v>
      </c>
      <c r="AO78" s="747"/>
      <c r="AP78" s="748"/>
    </row>
    <row r="79" spans="1:42" s="3" customFormat="1" ht="18" customHeight="1">
      <c r="A79" s="50"/>
      <c r="B79" s="69" t="s">
        <v>111</v>
      </c>
      <c r="C79" s="60"/>
      <c r="D79" s="60"/>
      <c r="E79" s="60"/>
      <c r="F79" s="60"/>
      <c r="G79" s="60"/>
      <c r="H79" s="60"/>
      <c r="I79" s="62"/>
      <c r="J79" s="62"/>
      <c r="K79" s="62"/>
      <c r="L79" s="62"/>
      <c r="M79" s="62"/>
      <c r="N79" s="62"/>
      <c r="O79" s="62"/>
      <c r="P79" s="62"/>
      <c r="Q79" s="61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6"/>
      <c r="AC79" s="66"/>
      <c r="AD79" s="66"/>
      <c r="AE79" s="68"/>
      <c r="AF79" s="68"/>
      <c r="AG79" s="68"/>
      <c r="AH79" s="56"/>
      <c r="AI79" s="56"/>
      <c r="AJ79" s="56"/>
      <c r="AK79" s="137"/>
      <c r="AL79" s="137"/>
      <c r="AM79" s="137"/>
      <c r="AN79" s="749" t="s">
        <v>107</v>
      </c>
      <c r="AO79" s="750"/>
      <c r="AP79" s="751"/>
    </row>
    <row r="80" spans="1:42" ht="36" customHeight="1">
      <c r="A80" s="63" t="s">
        <v>81</v>
      </c>
      <c r="B80" s="64" t="s">
        <v>248</v>
      </c>
      <c r="C80" s="65"/>
      <c r="D80" s="65"/>
      <c r="E80" s="65"/>
      <c r="F80" s="65"/>
      <c r="G80" s="65"/>
      <c r="H80" s="65"/>
      <c r="I80" s="66"/>
      <c r="J80" s="66"/>
      <c r="K80" s="66"/>
      <c r="L80" s="66"/>
      <c r="M80" s="66"/>
      <c r="N80" s="66"/>
      <c r="O80" s="66"/>
      <c r="P80" s="6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67"/>
      <c r="AF80" s="67"/>
      <c r="AG80" s="67"/>
      <c r="AH80" s="70"/>
      <c r="AI80" s="70"/>
      <c r="AJ80" s="70"/>
      <c r="AK80" s="52"/>
      <c r="AL80" s="52"/>
      <c r="AM80" s="52"/>
      <c r="AN80" s="752" t="s">
        <v>124</v>
      </c>
      <c r="AO80" s="753"/>
      <c r="AP80" s="754"/>
    </row>
    <row r="81" spans="1:42" ht="36" customHeight="1">
      <c r="A81" s="63" t="s">
        <v>82</v>
      </c>
      <c r="B81" s="64" t="s">
        <v>249</v>
      </c>
      <c r="C81" s="65"/>
      <c r="D81" s="65"/>
      <c r="E81" s="65"/>
      <c r="F81" s="65"/>
      <c r="G81" s="65"/>
      <c r="H81" s="65"/>
      <c r="I81" s="66"/>
      <c r="J81" s="66"/>
      <c r="K81" s="66"/>
      <c r="L81" s="66"/>
      <c r="M81" s="66"/>
      <c r="N81" s="66"/>
      <c r="O81" s="66"/>
      <c r="P81" s="6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67"/>
      <c r="AF81" s="67"/>
      <c r="AG81" s="67"/>
      <c r="AH81" s="70"/>
      <c r="AI81" s="70"/>
      <c r="AJ81" s="70"/>
      <c r="AK81" s="52"/>
      <c r="AL81" s="52"/>
      <c r="AM81" s="52"/>
      <c r="AN81" s="752" t="s">
        <v>125</v>
      </c>
      <c r="AO81" s="753"/>
      <c r="AP81" s="754"/>
    </row>
    <row r="82" spans="1:42" ht="18" customHeight="1">
      <c r="A82" s="53" t="s">
        <v>112</v>
      </c>
      <c r="B82" s="57" t="s">
        <v>185</v>
      </c>
      <c r="C82" s="15"/>
      <c r="D82" s="15"/>
      <c r="E82" s="15"/>
      <c r="F82" s="15"/>
      <c r="G82" s="15"/>
      <c r="H82" s="15"/>
      <c r="I82" s="31"/>
      <c r="J82" s="31"/>
      <c r="K82" s="31"/>
      <c r="L82" s="659" t="s">
        <v>21</v>
      </c>
      <c r="M82" s="649" t="s">
        <v>79</v>
      </c>
      <c r="N82" s="650"/>
      <c r="O82" s="650"/>
      <c r="P82" s="650"/>
      <c r="Q82" s="650"/>
      <c r="R82" s="651"/>
      <c r="S82" s="718">
        <v>11</v>
      </c>
      <c r="T82" s="719"/>
      <c r="U82" s="720"/>
      <c r="V82" s="718">
        <v>12</v>
      </c>
      <c r="W82" s="719"/>
      <c r="X82" s="720"/>
      <c r="Y82" s="718">
        <v>7</v>
      </c>
      <c r="Z82" s="719"/>
      <c r="AA82" s="720"/>
      <c r="AB82" s="718">
        <v>8</v>
      </c>
      <c r="AC82" s="719"/>
      <c r="AD82" s="720"/>
      <c r="AE82" s="718">
        <v>5</v>
      </c>
      <c r="AF82" s="719"/>
      <c r="AG82" s="720"/>
      <c r="AH82" s="718">
        <v>4</v>
      </c>
      <c r="AI82" s="719"/>
      <c r="AJ82" s="720"/>
      <c r="AK82" s="718">
        <v>6</v>
      </c>
      <c r="AL82" s="719"/>
      <c r="AM82" s="720"/>
      <c r="AN82" s="718">
        <v>4</v>
      </c>
      <c r="AO82" s="719"/>
      <c r="AP82" s="720"/>
    </row>
    <row r="83" spans="1:42" ht="16.5" customHeight="1">
      <c r="A83" s="53"/>
      <c r="B83" s="51" t="s">
        <v>134</v>
      </c>
      <c r="C83" s="14"/>
      <c r="D83" s="14"/>
      <c r="E83" s="14"/>
      <c r="F83" s="14"/>
      <c r="G83" s="14"/>
      <c r="H83" s="14"/>
      <c r="I83" s="31"/>
      <c r="J83" s="31"/>
      <c r="K83" s="31"/>
      <c r="L83" s="660"/>
      <c r="M83" s="649" t="s">
        <v>135</v>
      </c>
      <c r="N83" s="650"/>
      <c r="O83" s="650"/>
      <c r="P83" s="650"/>
      <c r="Q83" s="650"/>
      <c r="R83" s="651"/>
      <c r="S83" s="721"/>
      <c r="T83" s="722"/>
      <c r="U83" s="723"/>
      <c r="V83" s="721"/>
      <c r="W83" s="722"/>
      <c r="X83" s="723"/>
      <c r="Y83" s="727"/>
      <c r="Z83" s="728"/>
      <c r="AA83" s="729"/>
      <c r="AB83" s="727">
        <v>72</v>
      </c>
      <c r="AC83" s="728"/>
      <c r="AD83" s="729"/>
      <c r="AE83" s="727"/>
      <c r="AF83" s="728"/>
      <c r="AG83" s="729"/>
      <c r="AH83" s="718">
        <v>36</v>
      </c>
      <c r="AI83" s="719"/>
      <c r="AJ83" s="720"/>
      <c r="AK83" s="718"/>
      <c r="AL83" s="719"/>
      <c r="AM83" s="720"/>
      <c r="AN83" s="718">
        <v>36</v>
      </c>
      <c r="AO83" s="719"/>
      <c r="AP83" s="720"/>
    </row>
    <row r="84" spans="1:42" ht="32.25" customHeight="1">
      <c r="A84" s="22"/>
      <c r="B84" s="51"/>
      <c r="C84" s="59"/>
      <c r="D84" s="59"/>
      <c r="E84" s="59"/>
      <c r="F84" s="59"/>
      <c r="G84" s="59"/>
      <c r="H84" s="59"/>
      <c r="I84" s="31"/>
      <c r="J84" s="31"/>
      <c r="K84" s="31"/>
      <c r="L84" s="660"/>
      <c r="M84" s="671" t="s">
        <v>136</v>
      </c>
      <c r="N84" s="672"/>
      <c r="O84" s="672"/>
      <c r="P84" s="672"/>
      <c r="Q84" s="672"/>
      <c r="R84" s="673"/>
      <c r="S84" s="724"/>
      <c r="T84" s="725"/>
      <c r="U84" s="726"/>
      <c r="V84" s="724"/>
      <c r="W84" s="725"/>
      <c r="X84" s="726"/>
      <c r="Y84" s="730"/>
      <c r="Z84" s="731"/>
      <c r="AA84" s="732"/>
      <c r="AB84" s="734" t="s">
        <v>275</v>
      </c>
      <c r="AC84" s="735"/>
      <c r="AD84" s="736"/>
      <c r="AE84" s="718"/>
      <c r="AF84" s="719"/>
      <c r="AG84" s="720"/>
      <c r="AH84" s="734" t="s">
        <v>276</v>
      </c>
      <c r="AI84" s="735"/>
      <c r="AJ84" s="736"/>
      <c r="AK84" s="718"/>
      <c r="AL84" s="719"/>
      <c r="AM84" s="720"/>
      <c r="AN84" s="718" t="s">
        <v>277</v>
      </c>
      <c r="AO84" s="719"/>
      <c r="AP84" s="720"/>
    </row>
    <row r="85" spans="1:42" ht="15.75">
      <c r="A85" s="53"/>
      <c r="B85" s="53"/>
      <c r="C85" s="14"/>
      <c r="D85" s="14"/>
      <c r="E85" s="14"/>
      <c r="F85" s="14"/>
      <c r="G85" s="14"/>
      <c r="H85" s="14"/>
      <c r="I85" s="31"/>
      <c r="J85" s="31"/>
      <c r="K85" s="31"/>
      <c r="L85" s="660"/>
      <c r="M85" s="649" t="s">
        <v>327</v>
      </c>
      <c r="N85" s="650"/>
      <c r="O85" s="650"/>
      <c r="P85" s="650"/>
      <c r="Q85" s="650"/>
      <c r="R85" s="651"/>
      <c r="S85" s="718"/>
      <c r="T85" s="719"/>
      <c r="U85" s="720"/>
      <c r="V85" s="718">
        <v>5</v>
      </c>
      <c r="W85" s="719"/>
      <c r="X85" s="720"/>
      <c r="Y85" s="727"/>
      <c r="Z85" s="728"/>
      <c r="AA85" s="729"/>
      <c r="AB85" s="727" t="s">
        <v>273</v>
      </c>
      <c r="AC85" s="728"/>
      <c r="AD85" s="729"/>
      <c r="AE85" s="737">
        <v>1</v>
      </c>
      <c r="AF85" s="738"/>
      <c r="AG85" s="739"/>
      <c r="AH85" s="737">
        <v>3</v>
      </c>
      <c r="AI85" s="738"/>
      <c r="AJ85" s="739"/>
      <c r="AK85" s="718">
        <v>1</v>
      </c>
      <c r="AL85" s="719"/>
      <c r="AM85" s="720"/>
      <c r="AN85" s="718">
        <v>2</v>
      </c>
      <c r="AO85" s="719"/>
      <c r="AP85" s="720"/>
    </row>
    <row r="86" spans="1:42" ht="15.75">
      <c r="A86" s="53"/>
      <c r="B86" s="53"/>
      <c r="C86" s="14"/>
      <c r="D86" s="14"/>
      <c r="E86" s="14"/>
      <c r="F86" s="14"/>
      <c r="G86" s="14"/>
      <c r="H86" s="14"/>
      <c r="I86" s="31"/>
      <c r="J86" s="31"/>
      <c r="K86" s="31"/>
      <c r="L86" s="660"/>
      <c r="M86" s="652" t="s">
        <v>323</v>
      </c>
      <c r="N86" s="653"/>
      <c r="O86" s="653"/>
      <c r="P86" s="653"/>
      <c r="Q86" s="653"/>
      <c r="R86" s="654"/>
      <c r="S86" s="718">
        <v>4</v>
      </c>
      <c r="T86" s="719"/>
      <c r="U86" s="720"/>
      <c r="V86" s="718">
        <v>6</v>
      </c>
      <c r="W86" s="719"/>
      <c r="X86" s="720"/>
      <c r="Y86" s="727">
        <v>5</v>
      </c>
      <c r="Z86" s="728"/>
      <c r="AA86" s="729"/>
      <c r="AB86" s="727" t="s">
        <v>250</v>
      </c>
      <c r="AC86" s="728"/>
      <c r="AD86" s="729"/>
      <c r="AE86" s="737">
        <v>3</v>
      </c>
      <c r="AF86" s="738"/>
      <c r="AG86" s="739"/>
      <c r="AH86" s="737" t="s">
        <v>274</v>
      </c>
      <c r="AI86" s="738"/>
      <c r="AJ86" s="739"/>
      <c r="AK86" s="718">
        <v>5</v>
      </c>
      <c r="AL86" s="719"/>
      <c r="AM86" s="720"/>
      <c r="AN86" s="718" t="s">
        <v>250</v>
      </c>
      <c r="AO86" s="719"/>
      <c r="AP86" s="720"/>
    </row>
    <row r="87" spans="1:42" ht="20.25" customHeight="1">
      <c r="A87" s="53"/>
      <c r="B87" s="53"/>
      <c r="C87" s="14"/>
      <c r="D87" s="14"/>
      <c r="E87" s="14"/>
      <c r="F87" s="14"/>
      <c r="G87" s="14"/>
      <c r="H87" s="14"/>
      <c r="I87" s="31"/>
      <c r="J87" s="31"/>
      <c r="K87" s="31"/>
      <c r="L87" s="661"/>
      <c r="M87" s="652" t="s">
        <v>322</v>
      </c>
      <c r="N87" s="653"/>
      <c r="O87" s="653"/>
      <c r="P87" s="653"/>
      <c r="Q87" s="653"/>
      <c r="R87" s="654"/>
      <c r="S87" s="721"/>
      <c r="T87" s="722"/>
      <c r="U87" s="723"/>
      <c r="V87" s="733"/>
      <c r="W87" s="733"/>
      <c r="X87" s="733"/>
      <c r="Y87" s="735"/>
      <c r="Z87" s="735"/>
      <c r="AA87" s="736"/>
      <c r="AB87" s="734">
        <v>1</v>
      </c>
      <c r="AC87" s="735"/>
      <c r="AD87" s="736"/>
      <c r="AE87" s="718"/>
      <c r="AF87" s="719"/>
      <c r="AG87" s="720"/>
      <c r="AH87" s="740"/>
      <c r="AI87" s="741"/>
      <c r="AJ87" s="742"/>
      <c r="AK87" s="718"/>
      <c r="AL87" s="719"/>
      <c r="AM87" s="720"/>
      <c r="AN87" s="740" t="s">
        <v>243</v>
      </c>
      <c r="AO87" s="741"/>
      <c r="AP87" s="742"/>
    </row>
    <row r="88" ht="12">
      <c r="O88" s="30" t="s">
        <v>97</v>
      </c>
    </row>
    <row r="92" spans="13:30" ht="12">
      <c r="M92" s="9"/>
      <c r="N92" s="9"/>
      <c r="O92" s="9"/>
      <c r="P92" s="9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</sheetData>
  <sheetProtection/>
  <mergeCells count="107">
    <mergeCell ref="AN82:AP82"/>
    <mergeCell ref="AK82:AM82"/>
    <mergeCell ref="AK83:AM83"/>
    <mergeCell ref="AK84:AM84"/>
    <mergeCell ref="AK85:AM85"/>
    <mergeCell ref="AK86:AM86"/>
    <mergeCell ref="AN77:AP77"/>
    <mergeCell ref="AN78:AP78"/>
    <mergeCell ref="AN79:AP79"/>
    <mergeCell ref="AN80:AP80"/>
    <mergeCell ref="AN81:AP81"/>
    <mergeCell ref="AH83:AJ83"/>
    <mergeCell ref="AN83:AP83"/>
    <mergeCell ref="AN84:AP84"/>
    <mergeCell ref="AN85:AP85"/>
    <mergeCell ref="AN86:AP86"/>
    <mergeCell ref="AN87:AP87"/>
    <mergeCell ref="Y85:AA85"/>
    <mergeCell ref="Y86:AA86"/>
    <mergeCell ref="Y87:AA87"/>
    <mergeCell ref="AB82:AD82"/>
    <mergeCell ref="AB83:AD83"/>
    <mergeCell ref="AK87:AM87"/>
    <mergeCell ref="AE84:AG84"/>
    <mergeCell ref="AE85:AG85"/>
    <mergeCell ref="AE86:AG86"/>
    <mergeCell ref="AE87:AG87"/>
    <mergeCell ref="S85:U85"/>
    <mergeCell ref="S86:U86"/>
    <mergeCell ref="S87:U87"/>
    <mergeCell ref="V82:X82"/>
    <mergeCell ref="V83:X83"/>
    <mergeCell ref="AH82:AJ82"/>
    <mergeCell ref="AH84:AJ84"/>
    <mergeCell ref="AH85:AJ85"/>
    <mergeCell ref="AH86:AJ86"/>
    <mergeCell ref="AH87:AJ87"/>
    <mergeCell ref="V85:X85"/>
    <mergeCell ref="V86:X86"/>
    <mergeCell ref="V87:X87"/>
    <mergeCell ref="AN69:AP69"/>
    <mergeCell ref="AB73:AD73"/>
    <mergeCell ref="AB74:AD74"/>
    <mergeCell ref="AB84:AD84"/>
    <mergeCell ref="AB85:AD85"/>
    <mergeCell ref="AB86:AD86"/>
    <mergeCell ref="AB87:AD87"/>
    <mergeCell ref="S82:U82"/>
    <mergeCell ref="S83:U83"/>
    <mergeCell ref="S84:U84"/>
    <mergeCell ref="Y83:AA83"/>
    <mergeCell ref="Y84:AA84"/>
    <mergeCell ref="AE83:AG83"/>
    <mergeCell ref="AE82:AG82"/>
    <mergeCell ref="V84:X84"/>
    <mergeCell ref="Y82:AA82"/>
    <mergeCell ref="AH7:AJ7"/>
    <mergeCell ref="AE6:AJ6"/>
    <mergeCell ref="AK7:AM7"/>
    <mergeCell ref="AN7:AP7"/>
    <mergeCell ref="AK6:AP6"/>
    <mergeCell ref="S4:AP5"/>
    <mergeCell ref="AE7:AG7"/>
    <mergeCell ref="Y6:AD6"/>
    <mergeCell ref="D7:D8"/>
    <mergeCell ref="C7:C8"/>
    <mergeCell ref="B4:B8"/>
    <mergeCell ref="A4:A8"/>
    <mergeCell ref="S7:U7"/>
    <mergeCell ref="V7:X7"/>
    <mergeCell ref="S6:X6"/>
    <mergeCell ref="C4:F6"/>
    <mergeCell ref="F7:F8"/>
    <mergeCell ref="K5:K8"/>
    <mergeCell ref="J5:J8"/>
    <mergeCell ref="I5:I8"/>
    <mergeCell ref="H7:H8"/>
    <mergeCell ref="G7:G8"/>
    <mergeCell ref="E7:E8"/>
    <mergeCell ref="G4:H6"/>
    <mergeCell ref="I4:K4"/>
    <mergeCell ref="L4:P4"/>
    <mergeCell ref="M84:R84"/>
    <mergeCell ref="R6:R8"/>
    <mergeCell ref="Q6:Q8"/>
    <mergeCell ref="P7:P8"/>
    <mergeCell ref="O7:O8"/>
    <mergeCell ref="M85:R85"/>
    <mergeCell ref="M86:R86"/>
    <mergeCell ref="M87:R87"/>
    <mergeCell ref="Q4:R5"/>
    <mergeCell ref="L82:L87"/>
    <mergeCell ref="M82:R82"/>
    <mergeCell ref="M83:R83"/>
    <mergeCell ref="N7:N8"/>
    <mergeCell ref="M6:M8"/>
    <mergeCell ref="L5:L8"/>
    <mergeCell ref="AN68:AP68"/>
    <mergeCell ref="A2:AB2"/>
    <mergeCell ref="M5:P5"/>
    <mergeCell ref="AB55:AD55"/>
    <mergeCell ref="AB56:AD56"/>
    <mergeCell ref="AH62:AJ62"/>
    <mergeCell ref="AH63:AJ63"/>
    <mergeCell ref="N6:P6"/>
    <mergeCell ref="Y7:AA7"/>
    <mergeCell ref="AB7:AD7"/>
  </mergeCells>
  <conditionalFormatting sqref="A27:AP27">
    <cfRule type="cellIs" priority="84" dxfId="0" operator="equal">
      <formula>0</formula>
    </cfRule>
  </conditionalFormatting>
  <conditionalFormatting sqref="C27:H27">
    <cfRule type="cellIs" priority="95" dxfId="0" operator="equal">
      <formula>0</formula>
    </cfRule>
    <cfRule type="cellIs" priority="96" dxfId="0" operator="equal">
      <formula>0</formula>
    </cfRule>
  </conditionalFormatting>
  <conditionalFormatting sqref="B9">
    <cfRule type="cellIs" priority="78" dxfId="0" operator="equal">
      <formula>0</formula>
    </cfRule>
  </conditionalFormatting>
  <conditionalFormatting sqref="A44:I49 L44:L49">
    <cfRule type="cellIs" priority="77" dxfId="0" operator="equal">
      <formula>0</formula>
    </cfRule>
  </conditionalFormatting>
  <conditionalFormatting sqref="C55:M57 A52:I54 L52:M54">
    <cfRule type="cellIs" priority="76" dxfId="0" operator="equal">
      <formula>0</formula>
    </cfRule>
  </conditionalFormatting>
  <conditionalFormatting sqref="C62:M64 A59:I61 L59:M61">
    <cfRule type="cellIs" priority="75" dxfId="0" operator="equal">
      <formula>0</formula>
    </cfRule>
  </conditionalFormatting>
  <conditionalFormatting sqref="C68:M70 A66:I67 L66:M67">
    <cfRule type="cellIs" priority="74" dxfId="0" operator="equal">
      <formula>0</formula>
    </cfRule>
  </conditionalFormatting>
  <conditionalFormatting sqref="A72:I72 L72:M72">
    <cfRule type="cellIs" priority="73" dxfId="0" operator="equal">
      <formula>0</formula>
    </cfRule>
  </conditionalFormatting>
  <conditionalFormatting sqref="Y12:AN19 Y10:AP11 Y21:AN26">
    <cfRule type="cellIs" priority="70" dxfId="0" operator="equal">
      <formula>0</formula>
    </cfRule>
  </conditionalFormatting>
  <conditionalFormatting sqref="J59:K61">
    <cfRule type="cellIs" priority="43" dxfId="0" operator="equal">
      <formula>0</formula>
    </cfRule>
  </conditionalFormatting>
  <conditionalFormatting sqref="J39:J49">
    <cfRule type="cellIs" priority="45" dxfId="0" operator="equal">
      <formula>0</formula>
    </cfRule>
  </conditionalFormatting>
  <conditionalFormatting sqref="J52:K54">
    <cfRule type="cellIs" priority="44" dxfId="0" operator="equal">
      <formula>0</formula>
    </cfRule>
  </conditionalFormatting>
  <conditionalFormatting sqref="Y20:AP20">
    <cfRule type="cellIs" priority="62" dxfId="0" operator="equal">
      <formula>0</formula>
    </cfRule>
  </conditionalFormatting>
  <conditionalFormatting sqref="A55:B55">
    <cfRule type="cellIs" priority="35" dxfId="0" operator="equal">
      <formula>0</formula>
    </cfRule>
  </conditionalFormatting>
  <conditionalFormatting sqref="A62:B62">
    <cfRule type="cellIs" priority="32" dxfId="0" operator="equal">
      <formula>0</formula>
    </cfRule>
  </conditionalFormatting>
  <conditionalFormatting sqref="A63:B63">
    <cfRule type="cellIs" priority="31" dxfId="0" operator="equal">
      <formula>0</formula>
    </cfRule>
  </conditionalFormatting>
  <conditionalFormatting sqref="J29:K33">
    <cfRule type="cellIs" priority="47" dxfId="0" operator="equal">
      <formula>0</formula>
    </cfRule>
  </conditionalFormatting>
  <conditionalFormatting sqref="K44:K49">
    <cfRule type="cellIs" priority="46" dxfId="0" operator="equal">
      <formula>0</formula>
    </cfRule>
  </conditionalFormatting>
  <conditionalFormatting sqref="J66:K67">
    <cfRule type="cellIs" priority="42" dxfId="0" operator="equal">
      <formula>0</formula>
    </cfRule>
  </conditionalFormatting>
  <conditionalFormatting sqref="J72:K72">
    <cfRule type="cellIs" priority="41" dxfId="0" operator="equal">
      <formula>0</formula>
    </cfRule>
  </conditionalFormatting>
  <conditionalFormatting sqref="D13:F13 C14:F18 L13:L18 I13:I18">
    <cfRule type="cellIs" priority="16" dxfId="0" operator="equal">
      <formula>0</formula>
    </cfRule>
  </conditionalFormatting>
  <conditionalFormatting sqref="A56:B56">
    <cfRule type="cellIs" priority="36" dxfId="0" operator="equal">
      <formula>0</formula>
    </cfRule>
  </conditionalFormatting>
  <conditionalFormatting sqref="A57:B57">
    <cfRule type="cellIs" priority="34" dxfId="0" operator="equal">
      <formula>0</formula>
    </cfRule>
  </conditionalFormatting>
  <conditionalFormatting sqref="A64:B64">
    <cfRule type="cellIs" priority="33" dxfId="0" operator="equal">
      <formula>0</formula>
    </cfRule>
  </conditionalFormatting>
  <conditionalFormatting sqref="A70:B70">
    <cfRule type="cellIs" priority="30" dxfId="0" operator="equal">
      <formula>0</formula>
    </cfRule>
  </conditionalFormatting>
  <conditionalFormatting sqref="A68:B68">
    <cfRule type="cellIs" priority="29" dxfId="0" operator="equal">
      <formula>0</formula>
    </cfRule>
  </conditionalFormatting>
  <conditionalFormatting sqref="A69:B69">
    <cfRule type="cellIs" priority="28" dxfId="0" operator="equal">
      <formula>0</formula>
    </cfRule>
  </conditionalFormatting>
  <conditionalFormatting sqref="A73:B73">
    <cfRule type="cellIs" priority="27" dxfId="0" operator="equal">
      <formula>0</formula>
    </cfRule>
  </conditionalFormatting>
  <conditionalFormatting sqref="A75:B75">
    <cfRule type="cellIs" priority="26" dxfId="0" operator="equal">
      <formula>0</formula>
    </cfRule>
  </conditionalFormatting>
  <conditionalFormatting sqref="A74:B74">
    <cfRule type="cellIs" priority="25" dxfId="0" operator="equal">
      <formula>0</formula>
    </cfRule>
  </conditionalFormatting>
  <conditionalFormatting sqref="C11:X11 P12:X20 C21:X26 A10:X10">
    <cfRule type="cellIs" priority="24" dxfId="0" operator="equal">
      <formula>0</formula>
    </cfRule>
  </conditionalFormatting>
  <conditionalFormatting sqref="C10:H11 C12:F12">
    <cfRule type="cellIs" priority="22" dxfId="0" operator="equal">
      <formula>0</formula>
    </cfRule>
    <cfRule type="cellIs" priority="23" dxfId="0" operator="equal">
      <formula>0</formula>
    </cfRule>
  </conditionalFormatting>
  <conditionalFormatting sqref="A11 A21:A26 A12:B18 C12:F12 L12:M12 I12 M13:M18">
    <cfRule type="cellIs" priority="21" dxfId="0" operator="equal">
      <formula>0</formula>
    </cfRule>
  </conditionalFormatting>
  <conditionalFormatting sqref="B11">
    <cfRule type="cellIs" priority="20" dxfId="0" operator="equal">
      <formula>0</formula>
    </cfRule>
  </conditionalFormatting>
  <conditionalFormatting sqref="B21:B26">
    <cfRule type="cellIs" priority="19" dxfId="0" operator="equal">
      <formula>0</formula>
    </cfRule>
  </conditionalFormatting>
  <conditionalFormatting sqref="D13:F13 C14:F18 C21:H26">
    <cfRule type="cellIs" priority="17" dxfId="0" operator="equal">
      <formula>0</formula>
    </cfRule>
    <cfRule type="cellIs" priority="18" dxfId="0" operator="equal">
      <formula>0</formula>
    </cfRule>
  </conditionalFormatting>
  <conditionalFormatting sqref="A19:F20 L19:M20 I19:I20">
    <cfRule type="cellIs" priority="13" dxfId="0" operator="equal">
      <formula>0</formula>
    </cfRule>
  </conditionalFormatting>
  <conditionalFormatting sqref="C19:F20">
    <cfRule type="cellIs" priority="14" dxfId="0" operator="equal">
      <formula>0</formula>
    </cfRule>
    <cfRule type="cellIs" priority="15" dxfId="0" operator="equal">
      <formula>0</formula>
    </cfRule>
  </conditionalFormatting>
  <conditionalFormatting sqref="J18">
    <cfRule type="cellIs" priority="11" dxfId="0" operator="equal">
      <formula>0</formula>
    </cfRule>
  </conditionalFormatting>
  <conditionalFormatting sqref="J19:J20 J12:J17">
    <cfRule type="cellIs" priority="12" dxfId="0" operator="equal">
      <formula>0</formula>
    </cfRule>
  </conditionalFormatting>
  <conditionalFormatting sqref="K18">
    <cfRule type="cellIs" priority="9" dxfId="0" operator="equal">
      <formula>0</formula>
    </cfRule>
  </conditionalFormatting>
  <conditionalFormatting sqref="K19:K20 K12:K17">
    <cfRule type="cellIs" priority="10" dxfId="0" operator="equal">
      <formula>0</formula>
    </cfRule>
  </conditionalFormatting>
  <conditionalFormatting sqref="N12:O20">
    <cfRule type="cellIs" priority="8" dxfId="0" operator="equal">
      <formula>0</formula>
    </cfRule>
  </conditionalFormatting>
  <conditionalFormatting sqref="G12:H20">
    <cfRule type="cellIs" priority="7" dxfId="0" operator="equal">
      <formula>0</formula>
    </cfRule>
  </conditionalFormatting>
  <conditionalFormatting sqref="G12:H12">
    <cfRule type="cellIs" priority="5" dxfId="0" operator="equal">
      <formula>0</formula>
    </cfRule>
    <cfRule type="cellIs" priority="6" dxfId="0" operator="equal">
      <formula>0</formula>
    </cfRule>
  </conditionalFormatting>
  <conditionalFormatting sqref="G13:H18">
    <cfRule type="cellIs" priority="3" dxfId="0" operator="equal">
      <formula>0</formula>
    </cfRule>
    <cfRule type="cellIs" priority="4" dxfId="0" operator="equal">
      <formula>0</formula>
    </cfRule>
  </conditionalFormatting>
  <conditionalFormatting sqref="G19:H20">
    <cfRule type="cellIs" priority="1" dxfId="0" operator="equal">
      <formula>0</formula>
    </cfRule>
    <cfRule type="cellIs" priority="2" dxfId="0" operator="equal">
      <formula>0</formula>
    </cfRule>
  </conditionalFormatting>
  <printOptions/>
  <pageMargins left="0" right="0" top="0.1968503937007874" bottom="0" header="0.275590551181102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Layout" zoomScaleNormal="75" workbookViewId="0" topLeftCell="A22">
      <selection activeCell="B35" sqref="B35"/>
    </sheetView>
  </sheetViews>
  <sheetFormatPr defaultColWidth="9.140625" defaultRowHeight="12.75"/>
  <cols>
    <col min="1" max="1" width="10.28125" style="12" customWidth="1"/>
    <col min="2" max="2" width="42.8515625" style="12" customWidth="1"/>
    <col min="3" max="3" width="9.57421875" style="13" customWidth="1"/>
    <col min="4" max="4" width="8.710937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2:8" ht="38.25" customHeight="1" thickBot="1">
      <c r="B1" s="770" t="s">
        <v>101</v>
      </c>
      <c r="C1" s="771"/>
      <c r="D1" s="771"/>
      <c r="E1" s="773" t="s">
        <v>148</v>
      </c>
      <c r="F1" s="773"/>
      <c r="G1" s="773"/>
      <c r="H1" s="773"/>
    </row>
    <row r="2" spans="1:8" ht="22.5" customHeight="1">
      <c r="A2" s="105" t="s">
        <v>24</v>
      </c>
      <c r="B2" s="106" t="s">
        <v>23</v>
      </c>
      <c r="C2" s="107" t="s">
        <v>98</v>
      </c>
      <c r="D2" s="108" t="s">
        <v>99</v>
      </c>
      <c r="E2" s="109" t="s">
        <v>24</v>
      </c>
      <c r="F2" s="774" t="s">
        <v>23</v>
      </c>
      <c r="G2" s="775"/>
      <c r="H2" s="776"/>
    </row>
    <row r="3" spans="1:8" ht="15.75" customHeight="1">
      <c r="A3" s="110" t="s">
        <v>146</v>
      </c>
      <c r="B3" s="111" t="s">
        <v>52</v>
      </c>
      <c r="C3" s="112">
        <v>4</v>
      </c>
      <c r="D3" s="113">
        <v>4</v>
      </c>
      <c r="E3" s="114"/>
      <c r="F3" s="758" t="s">
        <v>92</v>
      </c>
      <c r="G3" s="759"/>
      <c r="H3" s="760"/>
    </row>
    <row r="4" spans="1:8" ht="35.25" customHeight="1">
      <c r="A4" s="110" t="s">
        <v>117</v>
      </c>
      <c r="B4" s="111" t="s">
        <v>75</v>
      </c>
      <c r="C4" s="112" t="s">
        <v>188</v>
      </c>
      <c r="D4" s="113">
        <v>6</v>
      </c>
      <c r="E4" s="115" t="s">
        <v>87</v>
      </c>
      <c r="F4" s="761" t="s">
        <v>149</v>
      </c>
      <c r="G4" s="762"/>
      <c r="H4" s="763"/>
    </row>
    <row r="5" spans="1:8" ht="36" customHeight="1">
      <c r="A5" s="110" t="s">
        <v>100</v>
      </c>
      <c r="B5" s="111" t="s">
        <v>78</v>
      </c>
      <c r="C5" s="112">
        <v>8</v>
      </c>
      <c r="D5" s="113">
        <v>4</v>
      </c>
      <c r="E5" s="115" t="s">
        <v>88</v>
      </c>
      <c r="F5" s="761" t="s">
        <v>138</v>
      </c>
      <c r="G5" s="762"/>
      <c r="H5" s="763"/>
    </row>
    <row r="6" spans="1:8" ht="15.75" customHeight="1" thickBot="1">
      <c r="A6" s="119"/>
      <c r="B6" s="120" t="s">
        <v>84</v>
      </c>
      <c r="C6" s="121"/>
      <c r="D6" s="122">
        <v>14</v>
      </c>
      <c r="E6" s="115" t="s">
        <v>89</v>
      </c>
      <c r="F6" s="761" t="s">
        <v>150</v>
      </c>
      <c r="G6" s="762"/>
      <c r="H6" s="763"/>
    </row>
    <row r="7" spans="1:8" ht="15.75" customHeight="1">
      <c r="A7" s="123"/>
      <c r="B7" s="124"/>
      <c r="C7" s="125"/>
      <c r="D7" s="126"/>
      <c r="E7" s="115" t="s">
        <v>139</v>
      </c>
      <c r="F7" s="761" t="s">
        <v>151</v>
      </c>
      <c r="G7" s="762"/>
      <c r="H7" s="763"/>
    </row>
    <row r="8" spans="1:8" ht="15.75" customHeight="1">
      <c r="A8" s="123"/>
      <c r="B8" s="124"/>
      <c r="C8" s="125"/>
      <c r="D8" s="126"/>
      <c r="E8" s="115" t="s">
        <v>90</v>
      </c>
      <c r="F8" s="761" t="s">
        <v>142</v>
      </c>
      <c r="G8" s="762"/>
      <c r="H8" s="763"/>
    </row>
    <row r="9" spans="1:8" ht="15.75" customHeight="1">
      <c r="A9" s="123"/>
      <c r="B9" s="124"/>
      <c r="C9" s="125"/>
      <c r="D9" s="126"/>
      <c r="E9" s="115" t="s">
        <v>91</v>
      </c>
      <c r="F9" s="116" t="s">
        <v>152</v>
      </c>
      <c r="G9" s="117"/>
      <c r="H9" s="118"/>
    </row>
    <row r="10" spans="1:8" ht="20.25" customHeight="1">
      <c r="A10" s="123"/>
      <c r="B10" s="124"/>
      <c r="C10" s="125"/>
      <c r="D10" s="126"/>
      <c r="E10" s="115" t="s">
        <v>153</v>
      </c>
      <c r="F10" s="761" t="s">
        <v>154</v>
      </c>
      <c r="G10" s="762"/>
      <c r="H10" s="763"/>
    </row>
    <row r="11" spans="5:8" ht="15.75" customHeight="1">
      <c r="E11" s="115" t="s">
        <v>155</v>
      </c>
      <c r="F11" s="761" t="s">
        <v>156</v>
      </c>
      <c r="G11" s="762"/>
      <c r="H11" s="763"/>
    </row>
    <row r="12" spans="5:8" ht="18" customHeight="1">
      <c r="E12" s="115" t="s">
        <v>157</v>
      </c>
      <c r="F12" s="761" t="s">
        <v>158</v>
      </c>
      <c r="G12" s="762"/>
      <c r="H12" s="763"/>
    </row>
    <row r="13" spans="5:8" ht="15.75" customHeight="1">
      <c r="E13" s="115" t="s">
        <v>159</v>
      </c>
      <c r="F13" s="761" t="s">
        <v>160</v>
      </c>
      <c r="G13" s="762"/>
      <c r="H13" s="763"/>
    </row>
    <row r="14" spans="1:8" ht="15.75" customHeight="1">
      <c r="A14" s="123"/>
      <c r="B14" s="123"/>
      <c r="C14" s="126"/>
      <c r="D14" s="125"/>
      <c r="E14" s="115" t="s">
        <v>161</v>
      </c>
      <c r="F14" s="761" t="s">
        <v>162</v>
      </c>
      <c r="G14" s="762"/>
      <c r="H14" s="763"/>
    </row>
    <row r="15" spans="1:8" ht="15.75" customHeight="1">
      <c r="A15" s="123"/>
      <c r="B15" s="123"/>
      <c r="C15" s="126"/>
      <c r="D15" s="125"/>
      <c r="E15" s="115" t="s">
        <v>163</v>
      </c>
      <c r="F15" s="755" t="s">
        <v>164</v>
      </c>
      <c r="G15" s="756"/>
      <c r="H15" s="757"/>
    </row>
    <row r="16" spans="1:8" ht="16.5" customHeight="1">
      <c r="A16" s="123"/>
      <c r="B16" s="123"/>
      <c r="C16" s="126"/>
      <c r="D16" s="125"/>
      <c r="E16" s="115" t="s">
        <v>171</v>
      </c>
      <c r="F16" s="164" t="s">
        <v>165</v>
      </c>
      <c r="G16" s="165"/>
      <c r="H16" s="166"/>
    </row>
    <row r="17" spans="1:8" ht="15.75" customHeight="1">
      <c r="A17" s="123"/>
      <c r="B17" s="123"/>
      <c r="C17" s="126"/>
      <c r="D17" s="125"/>
      <c r="E17" s="115" t="s">
        <v>172</v>
      </c>
      <c r="F17" s="164" t="s">
        <v>166</v>
      </c>
      <c r="G17" s="165"/>
      <c r="H17" s="166"/>
    </row>
    <row r="18" spans="1:8" ht="15.75" customHeight="1">
      <c r="A18" s="123"/>
      <c r="B18" s="123"/>
      <c r="C18" s="126"/>
      <c r="D18" s="125"/>
      <c r="E18" s="115"/>
      <c r="F18" s="130" t="s">
        <v>167</v>
      </c>
      <c r="G18" s="128"/>
      <c r="H18" s="129"/>
    </row>
    <row r="19" spans="1:8" ht="15.75" customHeight="1">
      <c r="A19" s="123"/>
      <c r="B19" s="123"/>
      <c r="C19" s="126"/>
      <c r="D19" s="125"/>
      <c r="E19" s="115" t="s">
        <v>87</v>
      </c>
      <c r="F19" s="755" t="s">
        <v>168</v>
      </c>
      <c r="G19" s="756"/>
      <c r="H19" s="757"/>
    </row>
    <row r="20" spans="1:8" ht="15.75" customHeight="1">
      <c r="A20" s="123"/>
      <c r="B20" s="123"/>
      <c r="C20" s="126"/>
      <c r="D20" s="125"/>
      <c r="E20" s="115" t="s">
        <v>88</v>
      </c>
      <c r="F20" s="127" t="s">
        <v>169</v>
      </c>
      <c r="G20" s="128"/>
      <c r="H20" s="129"/>
    </row>
    <row r="21" spans="1:8" ht="15.75" customHeight="1">
      <c r="A21" s="123"/>
      <c r="B21" s="123"/>
      <c r="C21" s="126"/>
      <c r="D21" s="125"/>
      <c r="E21" s="115"/>
      <c r="F21" s="758" t="s">
        <v>93</v>
      </c>
      <c r="G21" s="759"/>
      <c r="H21" s="760"/>
    </row>
    <row r="22" spans="1:8" ht="15.75" customHeight="1">
      <c r="A22" s="123"/>
      <c r="B22" s="123"/>
      <c r="C22" s="126"/>
      <c r="D22" s="125"/>
      <c r="E22" s="115" t="s">
        <v>87</v>
      </c>
      <c r="F22" s="116" t="s">
        <v>184</v>
      </c>
      <c r="G22" s="162"/>
      <c r="H22" s="163"/>
    </row>
    <row r="23" spans="1:8" ht="15.75" customHeight="1">
      <c r="A23" s="123"/>
      <c r="B23" s="123"/>
      <c r="C23" s="126"/>
      <c r="D23" s="123"/>
      <c r="E23" s="115" t="s">
        <v>88</v>
      </c>
      <c r="F23" s="761" t="s">
        <v>94</v>
      </c>
      <c r="G23" s="762"/>
      <c r="H23" s="763"/>
    </row>
    <row r="24" spans="1:8" ht="15.75" customHeight="1">
      <c r="A24" s="123"/>
      <c r="B24" s="123"/>
      <c r="C24" s="126"/>
      <c r="D24" s="123"/>
      <c r="E24" s="115" t="s">
        <v>89</v>
      </c>
      <c r="F24" s="761" t="s">
        <v>173</v>
      </c>
      <c r="G24" s="762"/>
      <c r="H24" s="763"/>
    </row>
    <row r="25" spans="1:8" ht="15.75" customHeight="1">
      <c r="A25" s="123"/>
      <c r="B25" s="123"/>
      <c r="C25" s="126"/>
      <c r="D25" s="123"/>
      <c r="E25" s="115"/>
      <c r="F25" s="758" t="s">
        <v>95</v>
      </c>
      <c r="G25" s="759"/>
      <c r="H25" s="760"/>
    </row>
    <row r="26" spans="1:8" ht="15.75" customHeight="1">
      <c r="A26" s="123"/>
      <c r="B26" s="123"/>
      <c r="C26" s="126"/>
      <c r="D26" s="123"/>
      <c r="E26" s="115" t="s">
        <v>87</v>
      </c>
      <c r="F26" s="761" t="s">
        <v>170</v>
      </c>
      <c r="G26" s="762"/>
      <c r="H26" s="763"/>
    </row>
    <row r="27" spans="1:8" ht="15.75" customHeight="1" thickBot="1">
      <c r="A27" s="123"/>
      <c r="B27" s="123"/>
      <c r="C27" s="126"/>
      <c r="D27" s="123"/>
      <c r="E27" s="115" t="s">
        <v>88</v>
      </c>
      <c r="F27" s="767" t="s">
        <v>96</v>
      </c>
      <c r="G27" s="768"/>
      <c r="H27" s="769"/>
    </row>
    <row r="28" spans="1:8" ht="9.75" customHeight="1">
      <c r="A28" s="123"/>
      <c r="B28" s="123"/>
      <c r="C28" s="126"/>
      <c r="D28" s="123"/>
      <c r="E28" s="115"/>
      <c r="F28" s="764"/>
      <c r="G28" s="765"/>
      <c r="H28" s="766"/>
    </row>
    <row r="29" spans="1:6" ht="20.25" customHeight="1">
      <c r="A29" s="72"/>
      <c r="B29" s="772"/>
      <c r="C29" s="772"/>
      <c r="D29" s="772"/>
      <c r="E29" s="772"/>
      <c r="F29" s="772"/>
    </row>
    <row r="30" spans="1:6" ht="11.25" customHeight="1" hidden="1">
      <c r="A30" s="72"/>
      <c r="B30" s="73"/>
      <c r="C30" s="73"/>
      <c r="D30" s="73"/>
      <c r="E30" s="73"/>
      <c r="F30" s="73"/>
    </row>
  </sheetData>
  <sheetProtection/>
  <mergeCells count="24">
    <mergeCell ref="B1:D1"/>
    <mergeCell ref="B29:F29"/>
    <mergeCell ref="E1:H1"/>
    <mergeCell ref="F2:H2"/>
    <mergeCell ref="F3:H3"/>
    <mergeCell ref="F4:H4"/>
    <mergeCell ref="F5:H5"/>
    <mergeCell ref="F6:H6"/>
    <mergeCell ref="F7:H7"/>
    <mergeCell ref="F8:H8"/>
    <mergeCell ref="F10:H10"/>
    <mergeCell ref="F11:H11"/>
    <mergeCell ref="F12:H12"/>
    <mergeCell ref="F13:H13"/>
    <mergeCell ref="F14:H14"/>
    <mergeCell ref="F15:H15"/>
    <mergeCell ref="F19:H19"/>
    <mergeCell ref="F21:H21"/>
    <mergeCell ref="F23:H23"/>
    <mergeCell ref="F28:H28"/>
    <mergeCell ref="F24:H24"/>
    <mergeCell ref="F25:H25"/>
    <mergeCell ref="F26:H26"/>
    <mergeCell ref="F27:H27"/>
  </mergeCells>
  <printOptions/>
  <pageMargins left="0.4724409448818898" right="0.3937007874015748" top="0.3937007874015748" bottom="0.2755905511811024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Normal="75" workbookViewId="0" topLeftCell="A1">
      <selection activeCell="D12" sqref="D12"/>
    </sheetView>
  </sheetViews>
  <sheetFormatPr defaultColWidth="9.140625" defaultRowHeight="12.75"/>
  <cols>
    <col min="1" max="1" width="10.28125" style="12" customWidth="1"/>
    <col min="2" max="2" width="35.8515625" style="12" customWidth="1"/>
    <col min="3" max="3" width="9.57421875" style="13" customWidth="1"/>
    <col min="4" max="4" width="19.42187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11" ht="21.75" customHeight="1">
      <c r="A1" s="778" t="s">
        <v>245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</row>
    <row r="2" spans="1:9" ht="24" customHeight="1">
      <c r="A2" s="781" t="s">
        <v>103</v>
      </c>
      <c r="B2" s="781"/>
      <c r="C2" s="781"/>
      <c r="D2" s="781"/>
      <c r="E2" s="781"/>
      <c r="F2" s="781"/>
      <c r="G2" s="568"/>
      <c r="H2" s="21"/>
      <c r="I2" s="21"/>
    </row>
    <row r="3" spans="1:9" ht="35.25" customHeight="1">
      <c r="A3" s="782" t="s">
        <v>329</v>
      </c>
      <c r="B3" s="782"/>
      <c r="C3" s="569"/>
      <c r="D3" s="569"/>
      <c r="E3" s="782" t="s">
        <v>181</v>
      </c>
      <c r="F3" s="782"/>
      <c r="G3" s="570"/>
      <c r="H3" s="21"/>
      <c r="I3" s="21"/>
    </row>
    <row r="4" spans="1:9" ht="30.75" customHeight="1">
      <c r="A4" s="777" t="s">
        <v>252</v>
      </c>
      <c r="B4" s="777"/>
      <c r="C4" s="573"/>
      <c r="D4" s="573"/>
      <c r="E4" s="777" t="s">
        <v>253</v>
      </c>
      <c r="F4" s="777"/>
      <c r="G4" s="571"/>
      <c r="H4" s="21"/>
      <c r="I4" s="21"/>
    </row>
    <row r="5" spans="1:9" ht="31.5" customHeight="1">
      <c r="A5" s="777" t="s">
        <v>121</v>
      </c>
      <c r="B5" s="777"/>
      <c r="C5" s="573"/>
      <c r="D5" s="573"/>
      <c r="E5" s="777" t="s">
        <v>182</v>
      </c>
      <c r="F5" s="777"/>
      <c r="G5" s="571"/>
      <c r="H5" s="21"/>
      <c r="I5" s="21"/>
    </row>
    <row r="6" spans="1:9" ht="18.75">
      <c r="A6" s="571"/>
      <c r="B6" s="779"/>
      <c r="C6" s="779"/>
      <c r="D6" s="779"/>
      <c r="E6" s="779"/>
      <c r="F6" s="779"/>
      <c r="G6" s="571"/>
      <c r="H6" s="21"/>
      <c r="I6" s="21"/>
    </row>
    <row r="7" spans="1:9" ht="15.75" customHeight="1">
      <c r="A7" s="780" t="s">
        <v>122</v>
      </c>
      <c r="B7" s="780"/>
      <c r="C7" s="780"/>
      <c r="D7" s="780"/>
      <c r="E7" s="780"/>
      <c r="F7" s="780"/>
      <c r="G7" s="571"/>
      <c r="H7" s="21"/>
      <c r="I7" s="21"/>
    </row>
    <row r="8" spans="1:7" ht="18.75">
      <c r="A8" s="571"/>
      <c r="B8" s="571"/>
      <c r="C8" s="572"/>
      <c r="D8" s="571"/>
      <c r="E8" s="572"/>
      <c r="F8" s="571"/>
      <c r="G8" s="571"/>
    </row>
    <row r="9" spans="1:7" ht="18.75">
      <c r="A9" s="780" t="s">
        <v>330</v>
      </c>
      <c r="B9" s="780"/>
      <c r="C9" s="780"/>
      <c r="D9" s="780"/>
      <c r="E9" s="780"/>
      <c r="F9" s="780"/>
      <c r="G9" s="780"/>
    </row>
    <row r="10" spans="1:7" ht="18.75">
      <c r="A10" s="780" t="s">
        <v>331</v>
      </c>
      <c r="B10" s="780"/>
      <c r="C10" s="780"/>
      <c r="D10" s="780"/>
      <c r="E10" s="780"/>
      <c r="F10" s="780"/>
      <c r="G10" s="780"/>
    </row>
    <row r="11" spans="1:7" ht="18.75">
      <c r="A11" s="571"/>
      <c r="B11" s="571"/>
      <c r="C11" s="572"/>
      <c r="D11" s="571"/>
      <c r="E11" s="572"/>
      <c r="F11" s="571"/>
      <c r="G11" s="571"/>
    </row>
    <row r="12" spans="1:7" ht="18.75">
      <c r="A12" s="571" t="s">
        <v>123</v>
      </c>
      <c r="B12" s="571"/>
      <c r="C12" s="572"/>
      <c r="D12" s="571"/>
      <c r="E12" s="572"/>
      <c r="F12" s="571"/>
      <c r="G12" s="571"/>
    </row>
    <row r="13" spans="1:7" ht="18.75">
      <c r="A13" s="571"/>
      <c r="B13" s="571"/>
      <c r="C13" s="572"/>
      <c r="D13" s="571"/>
      <c r="E13" s="572"/>
      <c r="F13" s="571"/>
      <c r="G13" s="571"/>
    </row>
    <row r="14" spans="1:7" ht="18.75">
      <c r="A14" s="571"/>
      <c r="B14" s="571"/>
      <c r="C14" s="572"/>
      <c r="D14" s="571"/>
      <c r="E14" s="572"/>
      <c r="F14" s="571"/>
      <c r="G14" s="571"/>
    </row>
  </sheetData>
  <sheetProtection/>
  <mergeCells count="12">
    <mergeCell ref="E4:F4"/>
    <mergeCell ref="A5:B5"/>
    <mergeCell ref="E5:F5"/>
    <mergeCell ref="A1:K1"/>
    <mergeCell ref="B6:F6"/>
    <mergeCell ref="A7:F7"/>
    <mergeCell ref="A9:G9"/>
    <mergeCell ref="A10:G10"/>
    <mergeCell ref="A2:F2"/>
    <mergeCell ref="A3:B3"/>
    <mergeCell ref="E3:F3"/>
    <mergeCell ref="A4:B4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2021-02-04T08:53:06Z</cp:lastPrinted>
  <dcterms:created xsi:type="dcterms:W3CDTF">2005-01-19T10:32:31Z</dcterms:created>
  <dcterms:modified xsi:type="dcterms:W3CDTF">2021-08-06T05:52:56Z</dcterms:modified>
  <cp:category/>
  <cp:version/>
  <cp:contentType/>
  <cp:contentStatus/>
</cp:coreProperties>
</file>